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efenza.gen\Desktop\SCRUTINI ELEZIONI EUROPEE\"/>
    </mc:Choice>
  </mc:AlternateContent>
  <xr:revisionPtr revIDLastSave="0" documentId="13_ncr:1_{2C0553B5-4474-4A84-93A8-71A8FB79843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ffluenza" sheetId="15" r:id="rId1"/>
    <sheet name="Voti Totali Liste" sheetId="1" r:id="rId2"/>
    <sheet name="Voti Liste per Sezione" sheetId="2" r:id="rId3"/>
    <sheet name="LEGA SALVINI" sheetId="3" r:id="rId4"/>
    <sheet name="FRATELLI D'ITALIA" sheetId="4" r:id="rId5"/>
    <sheet name="ALTERNATIVA POPOLARE" sheetId="5" r:id="rId6"/>
    <sheet name="PARTITO DEMOCRATICO" sheetId="6" r:id="rId7"/>
    <sheet name="PACE TERRA DIGNITA" sheetId="7" r:id="rId8"/>
    <sheet name="LIBERTA" sheetId="8" r:id="rId9"/>
    <sheet name="FORZA ITALIA" sheetId="9" r:id="rId10"/>
    <sheet name="MOVIMENTO 5 STELLE" sheetId="10" r:id="rId11"/>
    <sheet name="AZIONE SIAMO EUROPEI" sheetId="11" r:id="rId12"/>
    <sheet name="PARTITO ANIMALISTA" sheetId="12" r:id="rId13"/>
    <sheet name="ALLEANZA VERDI E SINISTRA" sheetId="13" r:id="rId14"/>
    <sheet name="STATI UNITI D'EUROPA" sheetId="14" r:id="rId1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0" i="2" l="1"/>
  <c r="J14" i="1" s="1"/>
  <c r="H15" i="1" s="1"/>
  <c r="J11" i="1"/>
  <c r="H14" i="1"/>
  <c r="T24" i="8"/>
  <c r="R8" i="5"/>
  <c r="C8" i="2"/>
  <c r="T5" i="14"/>
  <c r="T6" i="14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4" i="14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4" i="13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4" i="12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4" i="11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4" i="10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4" i="9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4" i="8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4" i="7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4" i="6"/>
  <c r="R5" i="5"/>
  <c r="R6" i="5"/>
  <c r="R7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4" i="5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5" i="15"/>
  <c r="F6" i="15"/>
  <c r="F4" i="15"/>
  <c r="E39" i="15"/>
  <c r="F39" i="15" s="1"/>
  <c r="M37" i="15"/>
  <c r="O37" i="15"/>
  <c r="N37" i="15"/>
  <c r="L39" i="15"/>
  <c r="K39" i="15"/>
  <c r="I39" i="15"/>
  <c r="G39" i="15"/>
  <c r="M38" i="15"/>
  <c r="O38" i="15"/>
  <c r="D38" i="15"/>
  <c r="M36" i="15"/>
  <c r="O36" i="15"/>
  <c r="N36" i="15"/>
  <c r="M35" i="15"/>
  <c r="O35" i="15"/>
  <c r="N35" i="15"/>
  <c r="M34" i="15"/>
  <c r="O34" i="15"/>
  <c r="N34" i="15"/>
  <c r="M33" i="15"/>
  <c r="O33" i="15"/>
  <c r="N33" i="15"/>
  <c r="N32" i="15"/>
  <c r="M32" i="15"/>
  <c r="O32" i="15"/>
  <c r="D32" i="15"/>
  <c r="O31" i="15"/>
  <c r="N31" i="15"/>
  <c r="M31" i="15"/>
  <c r="D31" i="15"/>
  <c r="M30" i="15"/>
  <c r="O30" i="15"/>
  <c r="M29" i="15"/>
  <c r="O29" i="15"/>
  <c r="D29" i="15"/>
  <c r="O28" i="15"/>
  <c r="M28" i="15"/>
  <c r="D28" i="15"/>
  <c r="J28" i="15" s="1"/>
  <c r="N28" i="15"/>
  <c r="M27" i="15"/>
  <c r="O27" i="15"/>
  <c r="N27" i="15"/>
  <c r="M26" i="15"/>
  <c r="O26" i="15"/>
  <c r="N26" i="15"/>
  <c r="M25" i="15"/>
  <c r="O25" i="15"/>
  <c r="N25" i="15"/>
  <c r="M24" i="15"/>
  <c r="O24" i="15"/>
  <c r="D24" i="15"/>
  <c r="M23" i="15"/>
  <c r="O23" i="15"/>
  <c r="M22" i="15"/>
  <c r="O22" i="15"/>
  <c r="M21" i="15"/>
  <c r="O21" i="15"/>
  <c r="D21" i="15"/>
  <c r="M20" i="15"/>
  <c r="D20" i="15"/>
  <c r="N20" i="15"/>
  <c r="M19" i="15"/>
  <c r="O19" i="15"/>
  <c r="N19" i="15"/>
  <c r="M18" i="15"/>
  <c r="O18" i="15"/>
  <c r="N18" i="15"/>
  <c r="M17" i="15"/>
  <c r="O17" i="15"/>
  <c r="N17" i="15"/>
  <c r="M16" i="15"/>
  <c r="O16" i="15"/>
  <c r="D16" i="15"/>
  <c r="O15" i="15"/>
  <c r="M15" i="15"/>
  <c r="D15" i="15"/>
  <c r="H15" i="15" s="1"/>
  <c r="N15" i="15"/>
  <c r="O14" i="15"/>
  <c r="M14" i="15"/>
  <c r="D14" i="15"/>
  <c r="M13" i="15"/>
  <c r="O13" i="15"/>
  <c r="D13" i="15"/>
  <c r="O12" i="15"/>
  <c r="M12" i="15"/>
  <c r="N12" i="15"/>
  <c r="M11" i="15"/>
  <c r="O11" i="15"/>
  <c r="N11" i="15"/>
  <c r="M10" i="15"/>
  <c r="O10" i="15"/>
  <c r="N10" i="15"/>
  <c r="M9" i="15"/>
  <c r="O9" i="15"/>
  <c r="N9" i="15"/>
  <c r="M8" i="15"/>
  <c r="O8" i="15"/>
  <c r="D8" i="15"/>
  <c r="M7" i="15"/>
  <c r="D7" i="15"/>
  <c r="N7" i="15"/>
  <c r="M6" i="15"/>
  <c r="O6" i="15"/>
  <c r="M5" i="15"/>
  <c r="O5" i="15"/>
  <c r="M4" i="15"/>
  <c r="N4" i="15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B39" i="14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B39" i="13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B39" i="12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B39" i="11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B39" i="10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B39" i="9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B39" i="8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B39" i="7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B39" i="6"/>
  <c r="B39" i="5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B39" i="4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C39" i="3"/>
  <c r="D39" i="3"/>
  <c r="E39" i="3"/>
  <c r="B39" i="3"/>
  <c r="Z39" i="2"/>
  <c r="Y39" i="2" s="1"/>
  <c r="Z38" i="2"/>
  <c r="K38" i="2" s="1"/>
  <c r="Z37" i="2"/>
  <c r="Z36" i="2"/>
  <c r="W36" i="2" s="1"/>
  <c r="Z35" i="2"/>
  <c r="Z34" i="2"/>
  <c r="E34" i="2" s="1"/>
  <c r="Z33" i="2"/>
  <c r="Z32" i="2"/>
  <c r="Z31" i="2"/>
  <c r="I31" i="2" s="1"/>
  <c r="Z30" i="2"/>
  <c r="Y30" i="2" s="1"/>
  <c r="Z29" i="2"/>
  <c r="W29" i="2" s="1"/>
  <c r="Z28" i="2"/>
  <c r="E28" i="2" s="1"/>
  <c r="Z27" i="2"/>
  <c r="I27" i="2" s="1"/>
  <c r="Z26" i="2"/>
  <c r="I26" i="2" s="1"/>
  <c r="Z25" i="2"/>
  <c r="K25" i="2" s="1"/>
  <c r="Z24" i="2"/>
  <c r="E24" i="2" s="1"/>
  <c r="Z23" i="2"/>
  <c r="I23" i="2" s="1"/>
  <c r="Z22" i="2"/>
  <c r="Q22" i="2" s="1"/>
  <c r="Z21" i="2"/>
  <c r="U21" i="2" s="1"/>
  <c r="Z20" i="2"/>
  <c r="O20" i="2" s="1"/>
  <c r="Z19" i="2"/>
  <c r="Z18" i="2"/>
  <c r="K18" i="2" s="1"/>
  <c r="Z17" i="2"/>
  <c r="U17" i="2" s="1"/>
  <c r="Z16" i="2"/>
  <c r="O16" i="2" s="1"/>
  <c r="Z15" i="2"/>
  <c r="C15" i="2" s="1"/>
  <c r="Z14" i="2"/>
  <c r="Z13" i="2"/>
  <c r="Z12" i="2"/>
  <c r="Z11" i="2"/>
  <c r="W11" i="2" s="1"/>
  <c r="Z10" i="2"/>
  <c r="U10" i="2" s="1"/>
  <c r="Z9" i="2"/>
  <c r="Q9" i="2" s="1"/>
  <c r="Z8" i="2"/>
  <c r="O8" i="2" s="1"/>
  <c r="Z7" i="2"/>
  <c r="W7" i="2" s="1"/>
  <c r="Z6" i="2"/>
  <c r="S6" i="2" s="1"/>
  <c r="Z5" i="2"/>
  <c r="X40" i="2"/>
  <c r="D16" i="1" s="1"/>
  <c r="V40" i="2"/>
  <c r="B16" i="1" s="1"/>
  <c r="T40" i="2"/>
  <c r="R40" i="2"/>
  <c r="H11" i="1" s="1"/>
  <c r="P40" i="2"/>
  <c r="F11" i="1" s="1"/>
  <c r="N40" i="2"/>
  <c r="D11" i="1" s="1"/>
  <c r="L40" i="2"/>
  <c r="B11" i="1" s="1"/>
  <c r="J40" i="2"/>
  <c r="J6" i="1" s="1"/>
  <c r="H40" i="2"/>
  <c r="H6" i="1" s="1"/>
  <c r="F40" i="2"/>
  <c r="F6" i="1" s="1"/>
  <c r="D40" i="2"/>
  <c r="D6" i="1" s="1"/>
  <c r="B40" i="2"/>
  <c r="B6" i="1" s="1"/>
  <c r="D13" i="1"/>
  <c r="B13" i="1"/>
  <c r="J8" i="1"/>
  <c r="H8" i="1"/>
  <c r="F8" i="1"/>
  <c r="D8" i="1"/>
  <c r="B8" i="1"/>
  <c r="J3" i="1"/>
  <c r="H3" i="1"/>
  <c r="F3" i="1"/>
  <c r="D3" i="1"/>
  <c r="B3" i="1"/>
  <c r="C39" i="5" l="1"/>
  <c r="O30" i="2"/>
  <c r="M30" i="2"/>
  <c r="K30" i="2"/>
  <c r="M26" i="2"/>
  <c r="W26" i="2"/>
  <c r="U6" i="2"/>
  <c r="W6" i="2"/>
  <c r="Z40" i="2"/>
  <c r="C16" i="1"/>
  <c r="P14" i="15"/>
  <c r="D37" i="15"/>
  <c r="C39" i="15"/>
  <c r="O39" i="15" s="1"/>
  <c r="J32" i="15"/>
  <c r="H32" i="15"/>
  <c r="H31" i="15"/>
  <c r="J31" i="15"/>
  <c r="M39" i="15"/>
  <c r="O4" i="15"/>
  <c r="O20" i="15"/>
  <c r="D5" i="15"/>
  <c r="H5" i="15" s="1"/>
  <c r="N8" i="15"/>
  <c r="D23" i="15"/>
  <c r="J23" i="15" s="1"/>
  <c r="N24" i="15"/>
  <c r="D33" i="15"/>
  <c r="J33" i="15" s="1"/>
  <c r="N38" i="15"/>
  <c r="N16" i="15"/>
  <c r="N13" i="15"/>
  <c r="J15" i="15"/>
  <c r="D36" i="15"/>
  <c r="J36" i="15" s="1"/>
  <c r="N5" i="15"/>
  <c r="D9" i="15"/>
  <c r="J9" i="15" s="1"/>
  <c r="P15" i="15"/>
  <c r="N21" i="15"/>
  <c r="N23" i="15"/>
  <c r="D25" i="15"/>
  <c r="J25" i="15" s="1"/>
  <c r="N29" i="15"/>
  <c r="P36" i="15"/>
  <c r="D6" i="15"/>
  <c r="P6" i="15" s="1"/>
  <c r="O7" i="15"/>
  <c r="D12" i="15"/>
  <c r="P12" i="15" s="1"/>
  <c r="D17" i="15"/>
  <c r="J17" i="15" s="1"/>
  <c r="D22" i="15"/>
  <c r="J22" i="15" s="1"/>
  <c r="P25" i="15"/>
  <c r="D30" i="15"/>
  <c r="J30" i="15" s="1"/>
  <c r="P31" i="15"/>
  <c r="P32" i="15"/>
  <c r="H16" i="15"/>
  <c r="J16" i="15"/>
  <c r="P8" i="15"/>
  <c r="J13" i="15"/>
  <c r="H13" i="15"/>
  <c r="P13" i="15"/>
  <c r="P24" i="15"/>
  <c r="P16" i="15"/>
  <c r="J21" i="15"/>
  <c r="H21" i="15"/>
  <c r="P21" i="15"/>
  <c r="J29" i="15"/>
  <c r="H29" i="15"/>
  <c r="P29" i="15"/>
  <c r="H8" i="15"/>
  <c r="J8" i="15"/>
  <c r="H24" i="15"/>
  <c r="J24" i="15"/>
  <c r="H7" i="15"/>
  <c r="J7" i="15"/>
  <c r="P7" i="15"/>
  <c r="J20" i="15"/>
  <c r="H20" i="15"/>
  <c r="P20" i="15"/>
  <c r="J14" i="15"/>
  <c r="H14" i="15"/>
  <c r="J38" i="15"/>
  <c r="H38" i="15"/>
  <c r="P38" i="15"/>
  <c r="N6" i="15"/>
  <c r="D10" i="15"/>
  <c r="N14" i="15"/>
  <c r="D18" i="15"/>
  <c r="P18" i="15" s="1"/>
  <c r="N22" i="15"/>
  <c r="D26" i="15"/>
  <c r="P28" i="15"/>
  <c r="N30" i="15"/>
  <c r="D34" i="15"/>
  <c r="P34" i="15" s="1"/>
  <c r="D11" i="15"/>
  <c r="D19" i="15"/>
  <c r="D27" i="15"/>
  <c r="D35" i="15"/>
  <c r="D4" i="15"/>
  <c r="B39" i="15"/>
  <c r="H28" i="15"/>
  <c r="C36" i="2"/>
  <c r="I36" i="2"/>
  <c r="O36" i="2"/>
  <c r="S36" i="2"/>
  <c r="W34" i="2"/>
  <c r="O31" i="2"/>
  <c r="M31" i="2"/>
  <c r="Y31" i="2"/>
  <c r="E31" i="2"/>
  <c r="E27" i="2"/>
  <c r="M27" i="2"/>
  <c r="C26" i="2"/>
  <c r="E26" i="2"/>
  <c r="Y26" i="2"/>
  <c r="S26" i="2"/>
  <c r="G26" i="2"/>
  <c r="Q26" i="2"/>
  <c r="U26" i="2"/>
  <c r="W22" i="2"/>
  <c r="U22" i="2"/>
  <c r="E22" i="2"/>
  <c r="I22" i="2"/>
  <c r="O15" i="2"/>
  <c r="I15" i="2"/>
  <c r="S15" i="2"/>
  <c r="U15" i="2"/>
  <c r="M15" i="2"/>
  <c r="W15" i="2"/>
  <c r="S11" i="2"/>
  <c r="U11" i="2"/>
  <c r="C11" i="2"/>
  <c r="M11" i="2"/>
  <c r="Y11" i="2"/>
  <c r="I11" i="2"/>
  <c r="O11" i="2"/>
  <c r="E8" i="2"/>
  <c r="E7" i="2"/>
  <c r="M7" i="2"/>
  <c r="Y7" i="2"/>
  <c r="U8" i="2"/>
  <c r="G22" i="2"/>
  <c r="Y22" i="2"/>
  <c r="O27" i="2"/>
  <c r="C30" i="2"/>
  <c r="S27" i="2"/>
  <c r="G30" i="2"/>
  <c r="O7" i="2"/>
  <c r="E9" i="2"/>
  <c r="K22" i="2"/>
  <c r="W27" i="2"/>
  <c r="S31" i="2"/>
  <c r="I34" i="2"/>
  <c r="U7" i="2"/>
  <c r="G9" i="2"/>
  <c r="M22" i="2"/>
  <c r="C27" i="2"/>
  <c r="Y27" i="2"/>
  <c r="S30" i="2"/>
  <c r="U31" i="2"/>
  <c r="Q34" i="2"/>
  <c r="K9" i="2"/>
  <c r="W31" i="2"/>
  <c r="U9" i="2"/>
  <c r="G17" i="2"/>
  <c r="S22" i="2"/>
  <c r="G27" i="2"/>
  <c r="C31" i="2"/>
  <c r="W9" i="2"/>
  <c r="C22" i="2"/>
  <c r="Q25" i="2"/>
  <c r="G13" i="2"/>
  <c r="W25" i="2"/>
  <c r="E33" i="2"/>
  <c r="G38" i="2"/>
  <c r="I10" i="2"/>
  <c r="U13" i="2"/>
  <c r="G33" i="2"/>
  <c r="E37" i="2"/>
  <c r="U24" i="2"/>
  <c r="O33" i="2"/>
  <c r="G37" i="2"/>
  <c r="Q30" i="2"/>
  <c r="Q33" i="2"/>
  <c r="Q36" i="2"/>
  <c r="K37" i="2"/>
  <c r="E39" i="2"/>
  <c r="K14" i="2"/>
  <c r="E25" i="2"/>
  <c r="E32" i="2"/>
  <c r="U33" i="2"/>
  <c r="U37" i="2"/>
  <c r="Y15" i="2"/>
  <c r="K21" i="2"/>
  <c r="G25" i="2"/>
  <c r="U30" i="2"/>
  <c r="O32" i="2"/>
  <c r="W33" i="2"/>
  <c r="U36" i="2"/>
  <c r="Y37" i="2"/>
  <c r="O12" i="2"/>
  <c r="U27" i="2"/>
  <c r="U32" i="2"/>
  <c r="G35" i="2"/>
  <c r="O23" i="2"/>
  <c r="C10" i="2"/>
  <c r="W10" i="2"/>
  <c r="E14" i="2"/>
  <c r="W14" i="2"/>
  <c r="E18" i="2"/>
  <c r="W18" i="2"/>
  <c r="G19" i="2"/>
  <c r="C23" i="2"/>
  <c r="W23" i="2"/>
  <c r="O29" i="2"/>
  <c r="U35" i="2"/>
  <c r="W38" i="2"/>
  <c r="S39" i="2"/>
  <c r="Q18" i="2"/>
  <c r="I7" i="2"/>
  <c r="E10" i="2"/>
  <c r="Y10" i="2"/>
  <c r="K13" i="2"/>
  <c r="G14" i="2"/>
  <c r="Y14" i="2"/>
  <c r="K17" i="2"/>
  <c r="G18" i="2"/>
  <c r="Y18" i="2"/>
  <c r="I19" i="2"/>
  <c r="E21" i="2"/>
  <c r="E23" i="2"/>
  <c r="Y23" i="2"/>
  <c r="O28" i="2"/>
  <c r="Q29" i="2"/>
  <c r="I30" i="2"/>
  <c r="S34" i="2"/>
  <c r="C35" i="2"/>
  <c r="W35" i="2"/>
  <c r="K36" i="2"/>
  <c r="M37" i="2"/>
  <c r="C38" i="2"/>
  <c r="Y38" i="2"/>
  <c r="U39" i="2"/>
  <c r="G10" i="2"/>
  <c r="E12" i="2"/>
  <c r="Q13" i="2"/>
  <c r="I14" i="2"/>
  <c r="E16" i="2"/>
  <c r="Q17" i="2"/>
  <c r="I18" i="2"/>
  <c r="M19" i="2"/>
  <c r="G21" i="2"/>
  <c r="G23" i="2"/>
  <c r="U28" i="2"/>
  <c r="U29" i="2"/>
  <c r="K33" i="2"/>
  <c r="C34" i="2"/>
  <c r="U34" i="2"/>
  <c r="E35" i="2"/>
  <c r="Y35" i="2"/>
  <c r="M36" i="2"/>
  <c r="O37" i="2"/>
  <c r="E38" i="2"/>
  <c r="W39" i="2"/>
  <c r="O19" i="2"/>
  <c r="S7" i="2"/>
  <c r="M10" i="2"/>
  <c r="U12" i="2"/>
  <c r="W13" i="2"/>
  <c r="M14" i="2"/>
  <c r="U16" i="2"/>
  <c r="W17" i="2"/>
  <c r="M18" i="2"/>
  <c r="S19" i="2"/>
  <c r="E20" i="2"/>
  <c r="Q21" i="2"/>
  <c r="M23" i="2"/>
  <c r="G34" i="2"/>
  <c r="Y34" i="2"/>
  <c r="I35" i="2"/>
  <c r="W37" i="2"/>
  <c r="I38" i="2"/>
  <c r="C39" i="2"/>
  <c r="Q10" i="2"/>
  <c r="U19" i="2"/>
  <c r="S10" i="2"/>
  <c r="S14" i="2"/>
  <c r="S18" i="2"/>
  <c r="C19" i="2"/>
  <c r="W19" i="2"/>
  <c r="U20" i="2"/>
  <c r="W21" i="2"/>
  <c r="S23" i="2"/>
  <c r="G29" i="2"/>
  <c r="K34" i="2"/>
  <c r="O35" i="2"/>
  <c r="S38" i="2"/>
  <c r="G39" i="2"/>
  <c r="Q14" i="2"/>
  <c r="E29" i="2"/>
  <c r="M35" i="2"/>
  <c r="C7" i="2"/>
  <c r="E11" i="2"/>
  <c r="E13" i="2"/>
  <c r="C14" i="2"/>
  <c r="U14" i="2"/>
  <c r="E15" i="2"/>
  <c r="E17" i="2"/>
  <c r="C18" i="2"/>
  <c r="U18" i="2"/>
  <c r="E19" i="2"/>
  <c r="Y19" i="2"/>
  <c r="U23" i="2"/>
  <c r="O24" i="2"/>
  <c r="U25" i="2"/>
  <c r="K26" i="2"/>
  <c r="K29" i="2"/>
  <c r="E30" i="2"/>
  <c r="W30" i="2"/>
  <c r="G31" i="2"/>
  <c r="M34" i="2"/>
  <c r="S35" i="2"/>
  <c r="E36" i="2"/>
  <c r="Y36" i="2"/>
  <c r="I37" i="2"/>
  <c r="U38" i="2"/>
  <c r="O39" i="2"/>
  <c r="Y6" i="2"/>
  <c r="I6" i="2"/>
  <c r="E6" i="2"/>
  <c r="M6" i="2"/>
  <c r="C6" i="2"/>
  <c r="G6" i="2"/>
  <c r="Q6" i="2"/>
  <c r="E5" i="2"/>
  <c r="G5" i="2"/>
  <c r="K5" i="2"/>
  <c r="Q5" i="2"/>
  <c r="U5" i="2"/>
  <c r="W5" i="2"/>
  <c r="C5" i="2"/>
  <c r="S5" i="2"/>
  <c r="O6" i="2"/>
  <c r="K7" i="2"/>
  <c r="G8" i="2"/>
  <c r="W8" i="2"/>
  <c r="C9" i="2"/>
  <c r="S9" i="2"/>
  <c r="O10" i="2"/>
  <c r="K11" i="2"/>
  <c r="G12" i="2"/>
  <c r="W12" i="2"/>
  <c r="C13" i="2"/>
  <c r="S13" i="2"/>
  <c r="O14" i="2"/>
  <c r="K15" i="2"/>
  <c r="G16" i="2"/>
  <c r="W16" i="2"/>
  <c r="C17" i="2"/>
  <c r="S17" i="2"/>
  <c r="O18" i="2"/>
  <c r="K19" i="2"/>
  <c r="G20" i="2"/>
  <c r="W20" i="2"/>
  <c r="C21" i="2"/>
  <c r="S21" i="2"/>
  <c r="O22" i="2"/>
  <c r="K23" i="2"/>
  <c r="G24" i="2"/>
  <c r="W24" i="2"/>
  <c r="C25" i="2"/>
  <c r="S25" i="2"/>
  <c r="O26" i="2"/>
  <c r="K27" i="2"/>
  <c r="G28" i="2"/>
  <c r="W28" i="2"/>
  <c r="C29" i="2"/>
  <c r="S29" i="2"/>
  <c r="K31" i="2"/>
  <c r="G32" i="2"/>
  <c r="W32" i="2"/>
  <c r="C33" i="2"/>
  <c r="S33" i="2"/>
  <c r="O34" i="2"/>
  <c r="K35" i="2"/>
  <c r="G36" i="2"/>
  <c r="C37" i="2"/>
  <c r="S37" i="2"/>
  <c r="O38" i="2"/>
  <c r="K39" i="2"/>
  <c r="I8" i="2"/>
  <c r="Y8" i="2"/>
  <c r="I12" i="2"/>
  <c r="Y12" i="2"/>
  <c r="I16" i="2"/>
  <c r="Y16" i="2"/>
  <c r="I20" i="2"/>
  <c r="Y20" i="2"/>
  <c r="I24" i="2"/>
  <c r="Y24" i="2"/>
  <c r="I28" i="2"/>
  <c r="Y28" i="2"/>
  <c r="I32" i="2"/>
  <c r="Y32" i="2"/>
  <c r="Q38" i="2"/>
  <c r="M39" i="2"/>
  <c r="K8" i="2"/>
  <c r="K12" i="2"/>
  <c r="K16" i="2"/>
  <c r="K20" i="2"/>
  <c r="K24" i="2"/>
  <c r="K28" i="2"/>
  <c r="K32" i="2"/>
  <c r="I5" i="2"/>
  <c r="Y5" i="2"/>
  <c r="Q7" i="2"/>
  <c r="M8" i="2"/>
  <c r="I9" i="2"/>
  <c r="Y9" i="2"/>
  <c r="Q11" i="2"/>
  <c r="M12" i="2"/>
  <c r="I13" i="2"/>
  <c r="Y13" i="2"/>
  <c r="Q15" i="2"/>
  <c r="M16" i="2"/>
  <c r="I17" i="2"/>
  <c r="Y17" i="2"/>
  <c r="Q19" i="2"/>
  <c r="M20" i="2"/>
  <c r="I21" i="2"/>
  <c r="Y21" i="2"/>
  <c r="Q23" i="2"/>
  <c r="M24" i="2"/>
  <c r="I25" i="2"/>
  <c r="Y25" i="2"/>
  <c r="Q27" i="2"/>
  <c r="M28" i="2"/>
  <c r="I29" i="2"/>
  <c r="Y29" i="2"/>
  <c r="Q31" i="2"/>
  <c r="M32" i="2"/>
  <c r="I33" i="2"/>
  <c r="Y33" i="2"/>
  <c r="Q35" i="2"/>
  <c r="Q39" i="2"/>
  <c r="M5" i="2"/>
  <c r="Q8" i="2"/>
  <c r="M9" i="2"/>
  <c r="Q12" i="2"/>
  <c r="M13" i="2"/>
  <c r="Q16" i="2"/>
  <c r="M17" i="2"/>
  <c r="Q20" i="2"/>
  <c r="M21" i="2"/>
  <c r="Q24" i="2"/>
  <c r="M25" i="2"/>
  <c r="Q28" i="2"/>
  <c r="M29" i="2"/>
  <c r="Q32" i="2"/>
  <c r="M33" i="2"/>
  <c r="O5" i="2"/>
  <c r="K6" i="2"/>
  <c r="G7" i="2"/>
  <c r="S8" i="2"/>
  <c r="O9" i="2"/>
  <c r="K10" i="2"/>
  <c r="G11" i="2"/>
  <c r="C12" i="2"/>
  <c r="S12" i="2"/>
  <c r="O13" i="2"/>
  <c r="G15" i="2"/>
  <c r="C16" i="2"/>
  <c r="S16" i="2"/>
  <c r="O17" i="2"/>
  <c r="C20" i="2"/>
  <c r="S20" i="2"/>
  <c r="O21" i="2"/>
  <c r="C24" i="2"/>
  <c r="S24" i="2"/>
  <c r="O25" i="2"/>
  <c r="C28" i="2"/>
  <c r="S28" i="2"/>
  <c r="C32" i="2"/>
  <c r="S32" i="2"/>
  <c r="Q37" i="2"/>
  <c r="M38" i="2"/>
  <c r="I39" i="2"/>
  <c r="D39" i="5" l="1"/>
  <c r="K11" i="1"/>
  <c r="G11" i="1"/>
  <c r="E11" i="1"/>
  <c r="G6" i="1"/>
  <c r="E6" i="1"/>
  <c r="C11" i="1"/>
  <c r="C6" i="1"/>
  <c r="I11" i="1"/>
  <c r="I6" i="1"/>
  <c r="K6" i="1"/>
  <c r="E16" i="1"/>
  <c r="H6" i="15"/>
  <c r="J6" i="15"/>
  <c r="H25" i="15"/>
  <c r="J5" i="15"/>
  <c r="P5" i="15"/>
  <c r="H17" i="15"/>
  <c r="J12" i="15"/>
  <c r="H12" i="15"/>
  <c r="D39" i="15"/>
  <c r="J39" i="15" s="1"/>
  <c r="J37" i="15"/>
  <c r="H37" i="15"/>
  <c r="P37" i="15"/>
  <c r="H23" i="15"/>
  <c r="P30" i="15"/>
  <c r="P22" i="15"/>
  <c r="H30" i="15"/>
  <c r="H36" i="15"/>
  <c r="P23" i="15"/>
  <c r="H33" i="15"/>
  <c r="H22" i="15"/>
  <c r="P33" i="15"/>
  <c r="H9" i="15"/>
  <c r="P9" i="15"/>
  <c r="P17" i="15"/>
  <c r="J10" i="15"/>
  <c r="H10" i="15"/>
  <c r="J4" i="15"/>
  <c r="H4" i="15"/>
  <c r="P4" i="15"/>
  <c r="N39" i="15"/>
  <c r="J26" i="15"/>
  <c r="H26" i="15"/>
  <c r="J27" i="15"/>
  <c r="P27" i="15"/>
  <c r="H27" i="15"/>
  <c r="J19" i="15"/>
  <c r="P19" i="15"/>
  <c r="H19" i="15"/>
  <c r="P10" i="15"/>
  <c r="J35" i="15"/>
  <c r="H35" i="15"/>
  <c r="P35" i="15"/>
  <c r="J11" i="15"/>
  <c r="H11" i="15"/>
  <c r="P11" i="15"/>
  <c r="J18" i="15"/>
  <c r="H18" i="15"/>
  <c r="J34" i="15"/>
  <c r="H34" i="15"/>
  <c r="P26" i="15"/>
  <c r="E39" i="5" l="1"/>
  <c r="P39" i="15"/>
  <c r="H39" i="15"/>
  <c r="F39" i="5" l="1"/>
  <c r="G39" i="5" l="1"/>
  <c r="H39" i="5" l="1"/>
  <c r="I39" i="5" l="1"/>
  <c r="J39" i="5" l="1"/>
  <c r="K39" i="5" l="1"/>
  <c r="L39" i="5" l="1"/>
  <c r="M39" i="5" l="1"/>
  <c r="N39" i="5" l="1"/>
  <c r="O39" i="5" l="1"/>
  <c r="P39" i="5" l="1"/>
  <c r="Q39" i="5" l="1"/>
</calcChain>
</file>

<file path=xl/sharedStrings.xml><?xml version="1.0" encoding="utf-8"?>
<sst xmlns="http://schemas.openxmlformats.org/spreadsheetml/2006/main" count="603" uniqueCount="456">
  <si>
    <t>Spoglio Liste  -  Dati provvisori</t>
  </si>
  <si>
    <t>Voti</t>
  </si>
  <si>
    <t>Percentuale</t>
  </si>
  <si>
    <t>Voti totali</t>
  </si>
  <si>
    <t>Totale voti</t>
  </si>
  <si>
    <t>Voti Liste per Sezione - Dati provvisori</t>
  </si>
  <si>
    <t>Totale Voti Scrutinati</t>
  </si>
  <si>
    <t>Sezione 1</t>
  </si>
  <si>
    <t>Sezione 2</t>
  </si>
  <si>
    <t>Sezione 3</t>
  </si>
  <si>
    <t>Sezione 4</t>
  </si>
  <si>
    <t>Sezione 5</t>
  </si>
  <si>
    <t>Sezione 6</t>
  </si>
  <si>
    <t>Sezione 7</t>
  </si>
  <si>
    <t>Sezione 8</t>
  </si>
  <si>
    <t>Sezione 9</t>
  </si>
  <si>
    <t>Sezione 10</t>
  </si>
  <si>
    <t>Sezione 11</t>
  </si>
  <si>
    <t>Sezione 12</t>
  </si>
  <si>
    <t>Sezione 13</t>
  </si>
  <si>
    <t>Sezione 14</t>
  </si>
  <si>
    <t>Sezione 15</t>
  </si>
  <si>
    <t>Sezione 16</t>
  </si>
  <si>
    <t>Sezione 17</t>
  </si>
  <si>
    <t>Sezione 18</t>
  </si>
  <si>
    <t>Sezione 19</t>
  </si>
  <si>
    <t>Sezione 20</t>
  </si>
  <si>
    <t>Sezione 21</t>
  </si>
  <si>
    <t>Sezione 22</t>
  </si>
  <si>
    <t>Sezione 23</t>
  </si>
  <si>
    <t>Sezione 24</t>
  </si>
  <si>
    <t>Sezione 25</t>
  </si>
  <si>
    <t>Sezione 26</t>
  </si>
  <si>
    <t>Sezione 27</t>
  </si>
  <si>
    <t>Sezione 28</t>
  </si>
  <si>
    <t>Sezione 29</t>
  </si>
  <si>
    <t>Sezione 30</t>
  </si>
  <si>
    <t>Sezione 31</t>
  </si>
  <si>
    <t>Sezione 32</t>
  </si>
  <si>
    <t>Sezione 33</t>
  </si>
  <si>
    <t>Sezione 34</t>
  </si>
  <si>
    <t>Sezione 35</t>
  </si>
  <si>
    <t>Totale</t>
  </si>
  <si>
    <t>PARTITO DEMOCRATICO</t>
  </si>
  <si>
    <t>PACE TERRA DIGNITA'</t>
  </si>
  <si>
    <t>LIBERTA'</t>
  </si>
  <si>
    <t xml:space="preserve">FORZA ITALIA </t>
  </si>
  <si>
    <t>MOVIMENTO 5 STELLE</t>
  </si>
  <si>
    <t xml:space="preserve">AZIONE CON CALENDA </t>
  </si>
  <si>
    <t>ANIMALISTA</t>
  </si>
  <si>
    <t>ALLEANZA VERDI SINISTRA</t>
  </si>
  <si>
    <t>STATI UNITI D'EUROPA</t>
  </si>
  <si>
    <t>LEGA SALVINI</t>
  </si>
  <si>
    <t>FRATELLI D'ITALIA</t>
  </si>
  <si>
    <t>ALTERNATIVA POPOLARE</t>
  </si>
  <si>
    <t>VANNACCI</t>
  </si>
  <si>
    <t>ROBERTO</t>
  </si>
  <si>
    <t>LOIZZO</t>
  </si>
  <si>
    <t>SIMONA</t>
  </si>
  <si>
    <t>GRANT</t>
  </si>
  <si>
    <t>MARTI</t>
  </si>
  <si>
    <t>PATRICIELLO</t>
  </si>
  <si>
    <t>ALDO</t>
  </si>
  <si>
    <t>BARONE</t>
  </si>
  <si>
    <t>LUIGI</t>
  </si>
  <si>
    <t>CUCCHIARELLA</t>
  </si>
  <si>
    <t>LAURA</t>
  </si>
  <si>
    <t>FIUME</t>
  </si>
  <si>
    <t>MARIA GIOVANNA</t>
  </si>
  <si>
    <t>GAGLIARDI</t>
  </si>
  <si>
    <t>SANTO</t>
  </si>
  <si>
    <t>GRANDE</t>
  </si>
  <si>
    <t>MARICA</t>
  </si>
  <si>
    <t>FRANCESCA</t>
  </si>
  <si>
    <t>MAGLIANO</t>
  </si>
  <si>
    <t>MANCUSO</t>
  </si>
  <si>
    <t>FILIPPO</t>
  </si>
  <si>
    <t>MINUTO</t>
  </si>
  <si>
    <t>ANNA CARMELA</t>
  </si>
  <si>
    <t>RESCIGNO</t>
  </si>
  <si>
    <t>CARMELA</t>
  </si>
  <si>
    <t>RUSSO</t>
  </si>
  <si>
    <t>ANGELA</t>
  </si>
  <si>
    <t>SANTORO</t>
  </si>
  <si>
    <t>DANTE</t>
  </si>
  <si>
    <t>SPLENDIDO</t>
  </si>
  <si>
    <t>JOSEPH</t>
  </si>
  <si>
    <t>TASSELLI</t>
  </si>
  <si>
    <t>numero candidatura</t>
  </si>
  <si>
    <t>MELONI</t>
  </si>
  <si>
    <t>BENEDETTO</t>
  </si>
  <si>
    <t>AMATRUDA</t>
  </si>
  <si>
    <t>AMBROSIO</t>
  </si>
  <si>
    <t>CERRETO</t>
  </si>
  <si>
    <t>D'AMBROSIO</t>
  </si>
  <si>
    <t>DE FRANCESCO</t>
  </si>
  <si>
    <t>DI BIASE</t>
  </si>
  <si>
    <t>DOCIMO</t>
  </si>
  <si>
    <t>FRUNCILLO</t>
  </si>
  <si>
    <t>GAMBINO</t>
  </si>
  <si>
    <t>GEMMA</t>
  </si>
  <si>
    <t>GRECO</t>
  </si>
  <si>
    <t>MARRAZZI</t>
  </si>
  <si>
    <t>NESCI</t>
  </si>
  <si>
    <t>PICARO</t>
  </si>
  <si>
    <t>SGARBI</t>
  </si>
  <si>
    <t>VENTOLA</t>
  </si>
  <si>
    <t>NICOLA</t>
  </si>
  <si>
    <t>ERSILIA</t>
  </si>
  <si>
    <t>ANTONIO</t>
  </si>
  <si>
    <t>MARCO</t>
  </si>
  <si>
    <t>LUCIANA</t>
  </si>
  <si>
    <t>MARIANGELA</t>
  </si>
  <si>
    <t>RAFFAELLA</t>
  </si>
  <si>
    <t>INES</t>
  </si>
  <si>
    <t>ALBERICO</t>
  </si>
  <si>
    <t>CHIARA MARIA</t>
  </si>
  <si>
    <t>GIOVANNA</t>
  </si>
  <si>
    <t>ELENA</t>
  </si>
  <si>
    <t>DENIS DOMENICO</t>
  </si>
  <si>
    <t>MICHELE</t>
  </si>
  <si>
    <t>VITTORIO</t>
  </si>
  <si>
    <t>FRANCESCO</t>
  </si>
  <si>
    <t>BANDECCHI</t>
  </si>
  <si>
    <t>PAOLILLO</t>
  </si>
  <si>
    <t>RIPEPI</t>
  </si>
  <si>
    <t>CARLUCCIO</t>
  </si>
  <si>
    <t>CORNACCHIA</t>
  </si>
  <si>
    <t>D'ESPOSITO</t>
  </si>
  <si>
    <t>DE ANGELIS</t>
  </si>
  <si>
    <t>CITTA</t>
  </si>
  <si>
    <t>CENTO</t>
  </si>
  <si>
    <t>D'AGUI'</t>
  </si>
  <si>
    <t>PICA</t>
  </si>
  <si>
    <t>MANCINO</t>
  </si>
  <si>
    <t>GADOLA</t>
  </si>
  <si>
    <t>PETRECCA</t>
  </si>
  <si>
    <t>DE SANTIS</t>
  </si>
  <si>
    <t>SEVERINO</t>
  </si>
  <si>
    <t>STEFANO</t>
  </si>
  <si>
    <t>DONATELLA</t>
  </si>
  <si>
    <t>MASSIMO ANTONINO</t>
  </si>
  <si>
    <t>SONIA</t>
  </si>
  <si>
    <t>MONICA</t>
  </si>
  <si>
    <t>ANTONELLA</t>
  </si>
  <si>
    <t>ARNALDO</t>
  </si>
  <si>
    <t>MARIA</t>
  </si>
  <si>
    <t>ANNUNZIATA</t>
  </si>
  <si>
    <t>DECARO</t>
  </si>
  <si>
    <t>PICIERNO</t>
  </si>
  <si>
    <t>RUOTOLO</t>
  </si>
  <si>
    <t>CRISTALLO</t>
  </si>
  <si>
    <t>FORTE</t>
  </si>
  <si>
    <t>DI PASQUALE</t>
  </si>
  <si>
    <t>TASSONE</t>
  </si>
  <si>
    <t>MOHAMMAD ALIZADEH</t>
  </si>
  <si>
    <t>TODISCO</t>
  </si>
  <si>
    <t>PATERNA</t>
  </si>
  <si>
    <t>CAMPANILE</t>
  </si>
  <si>
    <t>BECCI</t>
  </si>
  <si>
    <t>SCHIAVONE</t>
  </si>
  <si>
    <t>TRAMACERE</t>
  </si>
  <si>
    <t>TOPO</t>
  </si>
  <si>
    <t>SAULINO</t>
  </si>
  <si>
    <t>SPADA</t>
  </si>
  <si>
    <t>LUCIA</t>
  </si>
  <si>
    <t>ALESSANDRO</t>
  </si>
  <si>
    <t>JASMINE LUCIA</t>
  </si>
  <si>
    <t>MANOLA</t>
  </si>
  <si>
    <t>ANNAMARIA</t>
  </si>
  <si>
    <t>MASSIMO</t>
  </si>
  <si>
    <t>GEORGIA</t>
  </si>
  <si>
    <t>RAFFAELE</t>
  </si>
  <si>
    <t>GIAMMARIO</t>
  </si>
  <si>
    <t>SABENE</t>
  </si>
  <si>
    <t>LA VALLE</t>
  </si>
  <si>
    <t>ACERBO</t>
  </si>
  <si>
    <t>ARLACCHI</t>
  </si>
  <si>
    <t>BOMPIANI</t>
  </si>
  <si>
    <t>CAPACCIO</t>
  </si>
  <si>
    <t>CIRUZZI</t>
  </si>
  <si>
    <t>CUCURNIA</t>
  </si>
  <si>
    <t>D'ORSI</t>
  </si>
  <si>
    <t>DELLA VENTURA</t>
  </si>
  <si>
    <t>GATTI MORA</t>
  </si>
  <si>
    <t>LEONARDIS</t>
  </si>
  <si>
    <t>MARCHETTI</t>
  </si>
  <si>
    <t>MICUNCO</t>
  </si>
  <si>
    <t>PEDICINI</t>
  </si>
  <si>
    <t xml:space="preserve">SCARPULLA </t>
  </si>
  <si>
    <t>SHIHADEH</t>
  </si>
  <si>
    <t>BENEDETTA</t>
  </si>
  <si>
    <t>RANIERO LUIGI</t>
  </si>
  <si>
    <t>MAURIZIO</t>
  </si>
  <si>
    <t>GIUSEPPE</t>
  </si>
  <si>
    <t>GINEVRA ROBERTA</t>
  </si>
  <si>
    <t>RITA</t>
  </si>
  <si>
    <t>DOMENICO</t>
  </si>
  <si>
    <t>FIAMMETTA</t>
  </si>
  <si>
    <t>ANGELO</t>
  </si>
  <si>
    <t>PAOLO MARIA</t>
  </si>
  <si>
    <t>TIARE</t>
  </si>
  <si>
    <t>ILARIA</t>
  </si>
  <si>
    <t>VITO</t>
  </si>
  <si>
    <t>PIERNICOLA</t>
  </si>
  <si>
    <t>NOOR</t>
  </si>
  <si>
    <t>DE LUCA</t>
  </si>
  <si>
    <t>CASTELLI</t>
  </si>
  <si>
    <t>AMODEO</t>
  </si>
  <si>
    <t>AIELLO</t>
  </si>
  <si>
    <t>AMORUSO</t>
  </si>
  <si>
    <t>DE CAPRIO</t>
  </si>
  <si>
    <t>DE DONATO</t>
  </si>
  <si>
    <t>DI LELLA</t>
  </si>
  <si>
    <t>DI MATTEO</t>
  </si>
  <si>
    <t>FORESTA</t>
  </si>
  <si>
    <t>GIAMPAOLO</t>
  </si>
  <si>
    <t>GIANNONE</t>
  </si>
  <si>
    <t>MIGLIACCIO</t>
  </si>
  <si>
    <t>PICCONE</t>
  </si>
  <si>
    <t>RIZZI</t>
  </si>
  <si>
    <t>ROSSI</t>
  </si>
  <si>
    <t>SBANO</t>
  </si>
  <si>
    <t>SENA</t>
  </si>
  <si>
    <t>CATENO</t>
  </si>
  <si>
    <t>PIERA</t>
  </si>
  <si>
    <t>DONATO</t>
  </si>
  <si>
    <t>SERGIO</t>
  </si>
  <si>
    <t>KATIA</t>
  </si>
  <si>
    <t>ANNARITA</t>
  </si>
  <si>
    <t>VERONICA</t>
  </si>
  <si>
    <t>PAOLA</t>
  </si>
  <si>
    <t>ENRICO</t>
  </si>
  <si>
    <t>DINO</t>
  </si>
  <si>
    <t>SEVERINA</t>
  </si>
  <si>
    <t>TAJANI</t>
  </si>
  <si>
    <t>ADINOLFI</t>
  </si>
  <si>
    <t>MARTUSCIELLO</t>
  </si>
  <si>
    <t>MUSSOLINI</t>
  </si>
  <si>
    <t>VUOLO</t>
  </si>
  <si>
    <t>PRINCI</t>
  </si>
  <si>
    <t>DELL'ERBA</t>
  </si>
  <si>
    <t>BALLONE</t>
  </si>
  <si>
    <t>D'AGOSTINO</t>
  </si>
  <si>
    <t>DE MOLA</t>
  </si>
  <si>
    <t>DE ROSA</t>
  </si>
  <si>
    <t>IANNINI</t>
  </si>
  <si>
    <t>PALMERI</t>
  </si>
  <si>
    <t>RICCI</t>
  </si>
  <si>
    <t>ROSA</t>
  </si>
  <si>
    <t>SACCHI</t>
  </si>
  <si>
    <t>SALATIELLO</t>
  </si>
  <si>
    <t>VERNOLA</t>
  </si>
  <si>
    <t>ISABELLA</t>
  </si>
  <si>
    <t>ALESSANDRA</t>
  </si>
  <si>
    <t>PAOLO SOCCORSO</t>
  </si>
  <si>
    <t>ANGELO ANTONIO</t>
  </si>
  <si>
    <t>ELISEO</t>
  </si>
  <si>
    <t>BARBARA</t>
  </si>
  <si>
    <t>RICCARDO</t>
  </si>
  <si>
    <t>MARCELLO</t>
  </si>
  <si>
    <t>TRIDICO</t>
  </si>
  <si>
    <t>PALMISANO</t>
  </si>
  <si>
    <t>FURORE</t>
  </si>
  <si>
    <t>SIBILIO</t>
  </si>
  <si>
    <t>SARNO</t>
  </si>
  <si>
    <t>DELLA VALLE</t>
  </si>
  <si>
    <t>DE VITA</t>
  </si>
  <si>
    <t>CORNELI</t>
  </si>
  <si>
    <t>SILVESTRI</t>
  </si>
  <si>
    <t>STELLA</t>
  </si>
  <si>
    <t>BELCASTRO</t>
  </si>
  <si>
    <t>RUGGIERO</t>
  </si>
  <si>
    <t>GAUDIANO</t>
  </si>
  <si>
    <t>COPPOLA</t>
  </si>
  <si>
    <t>LABARILE</t>
  </si>
  <si>
    <t>DI PALMA</t>
  </si>
  <si>
    <t>INCAMPO</t>
  </si>
  <si>
    <t>PASQUALE</t>
  </si>
  <si>
    <t>VALENTINA</t>
  </si>
  <si>
    <t>MARIO</t>
  </si>
  <si>
    <t>MAURA</t>
  </si>
  <si>
    <t>DANILO</t>
  </si>
  <si>
    <t>GAIA</t>
  </si>
  <si>
    <t>FABIO</t>
  </si>
  <si>
    <t>LELIO</t>
  </si>
  <si>
    <t>GIUSEPPE NUNZIATO</t>
  </si>
  <si>
    <t>FRANCESCA ANNA</t>
  </si>
  <si>
    <t>FELICIA</t>
  </si>
  <si>
    <t>MARIA ANNA</t>
  </si>
  <si>
    <t>VINCENZO</t>
  </si>
  <si>
    <t>CALENDA</t>
  </si>
  <si>
    <t>BONETTI</t>
  </si>
  <si>
    <t>PITTELLA</t>
  </si>
  <si>
    <t>CALAFIORE</t>
  </si>
  <si>
    <t>CASCIELLO</t>
  </si>
  <si>
    <t>CRACA</t>
  </si>
  <si>
    <t>DE NISI</t>
  </si>
  <si>
    <t>D'AMELIO</t>
  </si>
  <si>
    <t>FERRANDINO</t>
  </si>
  <si>
    <t>FANFARILLO MANGANIELLO</t>
  </si>
  <si>
    <t>GALANTINO</t>
  </si>
  <si>
    <t>IACOVELLI</t>
  </si>
  <si>
    <t>POTI'</t>
  </si>
  <si>
    <t>IODICE</t>
  </si>
  <si>
    <t>ROSSODIVITA</t>
  </si>
  <si>
    <t>POSTORIVO</t>
  </si>
  <si>
    <t>SOMMESE</t>
  </si>
  <si>
    <t>PREZIOSI</t>
  </si>
  <si>
    <t>CARLO</t>
  </si>
  <si>
    <t>MAURIZIO MARCELLO CLAUDIO</t>
  </si>
  <si>
    <t>RAMONA ANGELA</t>
  </si>
  <si>
    <t>DARIO</t>
  </si>
  <si>
    <t>DANILA</t>
  </si>
  <si>
    <t>VALERIO</t>
  </si>
  <si>
    <t>STEFANIA</t>
  </si>
  <si>
    <t>CERIELLO</t>
  </si>
  <si>
    <t>CASABURI</t>
  </si>
  <si>
    <t>BONAVITA</t>
  </si>
  <si>
    <t>BUTTIGLIONE</t>
  </si>
  <si>
    <t>PERILLO</t>
  </si>
  <si>
    <t>MARTANI</t>
  </si>
  <si>
    <t>L'ERARIO</t>
  </si>
  <si>
    <t>JANNIELLO</t>
  </si>
  <si>
    <t>MULAS</t>
  </si>
  <si>
    <t>GSCHEIDER</t>
  </si>
  <si>
    <t>CASADEI</t>
  </si>
  <si>
    <t>PALUMBO</t>
  </si>
  <si>
    <t>PETRELLI</t>
  </si>
  <si>
    <t>CRISTOFARO</t>
  </si>
  <si>
    <t>SOZZI</t>
  </si>
  <si>
    <t>PEPICIELLO</t>
  </si>
  <si>
    <t>SAMMARCO</t>
  </si>
  <si>
    <t>CRISTIANO</t>
  </si>
  <si>
    <t>ANNA</t>
  </si>
  <si>
    <t>MARILENE</t>
  </si>
  <si>
    <t>ANDREA</t>
  </si>
  <si>
    <t>DANIELA</t>
  </si>
  <si>
    <t>PIETRO</t>
  </si>
  <si>
    <t>LUCIO</t>
  </si>
  <si>
    <t>SABRINA</t>
  </si>
  <si>
    <t>DAMIANO</t>
  </si>
  <si>
    <t>COSTANZA</t>
  </si>
  <si>
    <t>FRANCESCO PIO</t>
  </si>
  <si>
    <t>MARGHERITA</t>
  </si>
  <si>
    <t>LUCANO</t>
  </si>
  <si>
    <t>D'AMATO</t>
  </si>
  <si>
    <t>BORRELLI</t>
  </si>
  <si>
    <t>MARASCHIO</t>
  </si>
  <si>
    <t>FATAYER</t>
  </si>
  <si>
    <t>ARMANO</t>
  </si>
  <si>
    <t>CANNEROZZI</t>
  </si>
  <si>
    <t>CUCCURESE</t>
  </si>
  <si>
    <t>FUNARO</t>
  </si>
  <si>
    <t>GERMANO</t>
  </si>
  <si>
    <t>IMPERATORE</t>
  </si>
  <si>
    <t>MARIANO</t>
  </si>
  <si>
    <t>ORABONA</t>
  </si>
  <si>
    <t>PERSICO</t>
  </si>
  <si>
    <t>PONTECORVO</t>
  </si>
  <si>
    <t>SPINELLI</t>
  </si>
  <si>
    <t>TERNULLO</t>
  </si>
  <si>
    <t>ULGIATI</t>
  </si>
  <si>
    <t xml:space="preserve">ROSA </t>
  </si>
  <si>
    <t>FRANCESCO EMILIO</t>
  </si>
  <si>
    <t>ANNA GRAZIA</t>
  </si>
  <si>
    <t>FEDELE</t>
  </si>
  <si>
    <t>NATALE</t>
  </si>
  <si>
    <t>MARIA PIA</t>
  </si>
  <si>
    <t>GIOVANNI</t>
  </si>
  <si>
    <t xml:space="preserve">ANNA </t>
  </si>
  <si>
    <t>GIULIA</t>
  </si>
  <si>
    <t>GERARDO</t>
  </si>
  <si>
    <t>VALERIA</t>
  </si>
  <si>
    <t>ROSARIO</t>
  </si>
  <si>
    <t>MARAIO</t>
  </si>
  <si>
    <t>ZAMBRANO</t>
  </si>
  <si>
    <t>CAPUTO</t>
  </si>
  <si>
    <t>LONARDO MASTELLA</t>
  </si>
  <si>
    <t>BELLANOVA</t>
  </si>
  <si>
    <t>MIRAGLIA</t>
  </si>
  <si>
    <t>GALLO</t>
  </si>
  <si>
    <t>PISTOIA</t>
  </si>
  <si>
    <t>STELLATO</t>
  </si>
  <si>
    <t>MASCARO</t>
  </si>
  <si>
    <t>PASCULLI DE ANGELIS</t>
  </si>
  <si>
    <t>CATACCHIO</t>
  </si>
  <si>
    <t>VARACALLI</t>
  </si>
  <si>
    <t>RUBINO</t>
  </si>
  <si>
    <t>STOMEO</t>
  </si>
  <si>
    <t>PAESE</t>
  </si>
  <si>
    <t>RENZI</t>
  </si>
  <si>
    <t>MANUELA</t>
  </si>
  <si>
    <t>TERESA</t>
  </si>
  <si>
    <t>CATERINA</t>
  </si>
  <si>
    <t>ALFONSO MARIA</t>
  </si>
  <si>
    <t>EMANUELA</t>
  </si>
  <si>
    <t>MASSIMILIANO</t>
  </si>
  <si>
    <t>FILOMENA</t>
  </si>
  <si>
    <t>MATTEO</t>
  </si>
  <si>
    <t>VALENTINO DETTO VALENTINO</t>
  </si>
  <si>
    <t>FRANCESCA IN VITTI</t>
  </si>
  <si>
    <t>MATILDE IN TRAMAGLI</t>
  </si>
  <si>
    <t>CANDIDATO</t>
  </si>
  <si>
    <t>SEZIONE</t>
  </si>
  <si>
    <t>GIORGIA DETTA GIORGIA</t>
  </si>
  <si>
    <t>NICOLA DETTO DAMBROSIO</t>
  </si>
  <si>
    <t>MARIA  ANTONELLA DETTA CARLUCCIO ANTONELLA</t>
  </si>
  <si>
    <t>ANTONIO DETTO NINO</t>
  </si>
  <si>
    <t>ANTONIO DETTO TREMITI</t>
  </si>
  <si>
    <t>GIUSEPPINA DETTA PINA</t>
  </si>
  <si>
    <t>ALESSANDRO DETTO SANDRO</t>
  </si>
  <si>
    <t>FRANCESCO SAVERIO DETTO FRANCESCO</t>
  </si>
  <si>
    <t>SHADY DETTA SHADY</t>
  </si>
  <si>
    <t>GIUSEPPINA MARIATERESA DETTA GIUSEPPINA</t>
  </si>
  <si>
    <t>NICOLA DETTO PER</t>
  </si>
  <si>
    <t>RAFFAELE DETTO LELLO</t>
  </si>
  <si>
    <t>CARMELINA DETTA CARMELA</t>
  </si>
  <si>
    <t>GIUSEPPE DETTO PINO</t>
  </si>
  <si>
    <t>ROSARIA DETTA SARA</t>
  </si>
  <si>
    <t>MARIA GIUSEPPA DETTA PINA</t>
  </si>
  <si>
    <t>TEOFILO DETTO TEO</t>
  </si>
  <si>
    <t>SERGIO DETTO CAPITANO ULTIMO DETTO CAPITANO DETTO ULTIMO</t>
  </si>
  <si>
    <t>FULVIO DETTO FULVIO</t>
  </si>
  <si>
    <t>LUCIA DETTO VOLO DETTA VULO</t>
  </si>
  <si>
    <t>GIUSEPPINA DETTA GIUSI</t>
  </si>
  <si>
    <t>SONIA DETTA SONIA DETTA PALMIERI</t>
  </si>
  <si>
    <t>FRANCESCA DETTA FRA</t>
  </si>
  <si>
    <t>CARMELA DETTA CARMEN</t>
  </si>
  <si>
    <t>LIBERA DETTA LIA</t>
  </si>
  <si>
    <t>GIUSEPPE DETTO GIOSI</t>
  </si>
  <si>
    <t>GIUSEPPE DETTO ROSSO DETTO ROSSODEVITA</t>
  </si>
  <si>
    <t>DOMENICO DETTO MIMMO</t>
  </si>
  <si>
    <t>SOUZAN DETTA SUSAN</t>
  </si>
  <si>
    <t>VINCENZO DETTO ENZO</t>
  </si>
  <si>
    <t>ALESSANDRINA DETTA SANDRA MASTELLA</t>
  </si>
  <si>
    <t>ADRIANO DETTO PASCULLI</t>
  </si>
  <si>
    <t>ELEONORA DETTA CLAUDIA</t>
  </si>
  <si>
    <t>ANNUNZIATA DETTA NUNZIA</t>
  </si>
  <si>
    <t>TOTALI VOTI</t>
  </si>
  <si>
    <t>Sezione</t>
  </si>
  <si>
    <t>Iscritti</t>
  </si>
  <si>
    <t>Votanti Chiusura Seggi  ore 23:00</t>
  </si>
  <si>
    <t xml:space="preserve">Uomini </t>
  </si>
  <si>
    <t>Donne</t>
  </si>
  <si>
    <t>X 100</t>
  </si>
  <si>
    <t>ver</t>
  </si>
  <si>
    <t>Totali</t>
  </si>
  <si>
    <t>ELEZIONI PARLAMENTO EUROPEO del 8 e 9 giugno 2024</t>
  </si>
  <si>
    <t>Vot.Ore 23:00</t>
  </si>
  <si>
    <t>Vot.Ore 12:00</t>
  </si>
  <si>
    <t>Vot.Ore 19:00</t>
  </si>
  <si>
    <t>SCHEDE</t>
  </si>
  <si>
    <t>Totale VOTI LISTE</t>
  </si>
  <si>
    <t>Totale SCHEDE Nulle</t>
  </si>
  <si>
    <t>Totale Elettori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</si>
</sst>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5">
    <font>
      <sz val="10"/>
      <color rgb="FF000000"/>
      <name val="Verdana"/>
      <scheme val="minor"/>
    </font>
    <font>
      <b/>
      <sz val="20"/>
      <color theme="1"/>
      <name val="Arial"/>
    </font>
    <font>
      <sz val="10"/>
      <name val="Verdana"/>
    </font>
    <font>
      <b/>
      <sz val="14"/>
      <color theme="1"/>
      <name val="Arial"/>
    </font>
    <font>
      <sz val="10"/>
      <color theme="1"/>
      <name val="Arial"/>
    </font>
    <font>
      <b/>
      <sz val="13"/>
      <color theme="1"/>
      <name val="Arial"/>
    </font>
    <font>
      <sz val="10"/>
      <color theme="1"/>
      <name val="Verdana"/>
      <scheme val="minor"/>
    </font>
    <font>
      <i/>
      <sz val="10"/>
      <color theme="1"/>
      <name val="Verdana"/>
      <scheme val="minor"/>
    </font>
    <font>
      <sz val="12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9"/>
      <color rgb="FF000000"/>
      <name val="SansSerif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Verdana"/>
      <family val="2"/>
      <scheme val="minor"/>
    </font>
    <font>
      <sz val="10"/>
      <color rgb="FF000000"/>
      <name val="Verdana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24"/>
      <name val="Arial"/>
      <family val="2"/>
    </font>
    <font>
      <b/>
      <sz val="14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CFDBE6"/>
      </patternFill>
    </fill>
    <fill>
      <patternFill patternType="solid">
        <fgColor rgb="FFFFFFFF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51"/>
        <bgColor indexed="13"/>
      </patternFill>
    </fill>
    <fill>
      <patternFill patternType="solid">
        <fgColor indexed="15"/>
        <bgColor indexed="35"/>
      </patternFill>
    </fill>
    <fill>
      <patternFill patternType="solid">
        <fgColor indexed="45"/>
        <bgColor indexed="46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rgb="FFB6D7A8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B6D7A8"/>
      </patternFill>
    </fill>
  </fills>
  <borders count="7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6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9" xfId="0" applyFont="1" applyBorder="1"/>
    <xf numFmtId="0" fontId="9" fillId="0" borderId="20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right"/>
    </xf>
    <xf numFmtId="0" fontId="9" fillId="0" borderId="29" xfId="0" applyFont="1" applyBorder="1" applyAlignment="1">
      <alignment horizontal="right"/>
    </xf>
    <xf numFmtId="0" fontId="8" fillId="0" borderId="37" xfId="0" applyFont="1" applyBorder="1" applyAlignment="1">
      <alignment horizontal="center"/>
    </xf>
    <xf numFmtId="0" fontId="9" fillId="0" borderId="38" xfId="0" applyFont="1" applyBorder="1"/>
    <xf numFmtId="0" fontId="9" fillId="0" borderId="39" xfId="0" applyFont="1" applyBorder="1" applyAlignment="1">
      <alignment horizontal="right"/>
    </xf>
    <xf numFmtId="0" fontId="4" fillId="0" borderId="4" xfId="0" applyFont="1" applyBorder="1"/>
    <xf numFmtId="0" fontId="8" fillId="0" borderId="6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2" xfId="0" applyFont="1" applyBorder="1"/>
    <xf numFmtId="0" fontId="4" fillId="0" borderId="6" xfId="0" applyFont="1" applyBorder="1" applyAlignment="1">
      <alignment horizontal="right"/>
    </xf>
    <xf numFmtId="0" fontId="11" fillId="4" borderId="43" xfId="0" applyFont="1" applyFill="1" applyBorder="1" applyAlignment="1">
      <alignment horizontal="center" vertical="center" wrapTex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43" xfId="0" applyFont="1" applyFill="1" applyBorder="1" applyAlignment="1">
      <alignment horizontal="left" vertical="center" wrapText="1"/>
    </xf>
    <xf numFmtId="0" fontId="0" fillId="0" borderId="43" xfId="0" applyBorder="1"/>
    <xf numFmtId="0" fontId="0" fillId="0" borderId="43" xfId="0" applyBorder="1" applyAlignment="1">
      <alignment horizontal="center" vertical="justify" wrapText="1"/>
    </xf>
    <xf numFmtId="0" fontId="14" fillId="2" borderId="37" xfId="0" applyFont="1" applyFill="1" applyBorder="1"/>
    <xf numFmtId="0" fontId="15" fillId="0" borderId="0" xfId="0" applyFont="1"/>
    <xf numFmtId="2" fontId="19" fillId="9" borderId="51" xfId="1" applyNumberFormat="1" applyFont="1" applyFill="1" applyBorder="1" applyAlignment="1" applyProtection="1">
      <alignment horizontal="center" vertical="center" wrapText="1"/>
      <protection locked="0"/>
    </xf>
    <xf numFmtId="2" fontId="19" fillId="9" borderId="51" xfId="1" applyNumberFormat="1" applyFont="1" applyFill="1" applyBorder="1" applyAlignment="1" applyProtection="1">
      <alignment horizontal="center" vertical="center" wrapText="1"/>
    </xf>
    <xf numFmtId="2" fontId="18" fillId="10" borderId="52" xfId="1" applyNumberFormat="1" applyFont="1" applyFill="1" applyBorder="1" applyAlignment="1" applyProtection="1">
      <alignment horizontal="center" vertical="center"/>
      <protection locked="0"/>
    </xf>
    <xf numFmtId="2" fontId="18" fillId="11" borderId="53" xfId="1" applyNumberFormat="1" applyFont="1" applyFill="1" applyBorder="1" applyAlignment="1" applyProtection="1">
      <alignment horizontal="center" vertical="center"/>
      <protection locked="0"/>
    </xf>
    <xf numFmtId="2" fontId="18" fillId="8" borderId="54" xfId="1" applyNumberFormat="1" applyFont="1" applyFill="1" applyBorder="1" applyAlignment="1" applyProtection="1">
      <alignment horizontal="center" vertical="center"/>
    </xf>
    <xf numFmtId="2" fontId="18" fillId="12" borderId="51" xfId="1" applyNumberFormat="1" applyFont="1" applyFill="1" applyBorder="1" applyAlignment="1" applyProtection="1">
      <alignment horizontal="center" vertical="center"/>
    </xf>
    <xf numFmtId="2" fontId="18" fillId="7" borderId="54" xfId="1" applyNumberFormat="1" applyFont="1" applyFill="1" applyBorder="1" applyAlignment="1" applyProtection="1">
      <alignment horizontal="center" vertical="center"/>
      <protection locked="0"/>
    </xf>
    <xf numFmtId="2" fontId="18" fillId="12" borderId="51" xfId="1" applyNumberFormat="1" applyFont="1" applyFill="1" applyBorder="1" applyAlignment="1" applyProtection="1">
      <alignment horizontal="center" vertical="center"/>
      <protection locked="0"/>
    </xf>
    <xf numFmtId="2" fontId="18" fillId="7" borderId="54" xfId="1" applyNumberFormat="1" applyFont="1" applyFill="1" applyBorder="1" applyAlignment="1" applyProtection="1">
      <alignment horizontal="center" vertical="center"/>
    </xf>
    <xf numFmtId="2" fontId="18" fillId="10" borderId="52" xfId="1" applyNumberFormat="1" applyFont="1" applyFill="1" applyBorder="1" applyAlignment="1" applyProtection="1">
      <protection locked="0"/>
    </xf>
    <xf numFmtId="2" fontId="18" fillId="11" borderId="53" xfId="1" applyNumberFormat="1" applyFont="1" applyFill="1" applyBorder="1" applyAlignment="1" applyProtection="1">
      <protection locked="0"/>
    </xf>
    <xf numFmtId="2" fontId="19" fillId="13" borderId="53" xfId="1" applyNumberFormat="1" applyFont="1" applyFill="1" applyBorder="1" applyAlignment="1" applyProtection="1">
      <protection locked="0"/>
    </xf>
    <xf numFmtId="2" fontId="19" fillId="0" borderId="55" xfId="1" applyNumberFormat="1" applyFont="1" applyFill="1" applyBorder="1" applyAlignment="1" applyProtection="1"/>
    <xf numFmtId="2" fontId="18" fillId="7" borderId="54" xfId="1" applyNumberFormat="1" applyFont="1" applyFill="1" applyBorder="1" applyAlignment="1" applyProtection="1"/>
    <xf numFmtId="1" fontId="19" fillId="7" borderId="56" xfId="0" applyNumberFormat="1" applyFont="1" applyFill="1" applyBorder="1" applyAlignment="1" applyProtection="1">
      <alignment horizontal="center" vertical="center"/>
      <protection locked="0"/>
    </xf>
    <xf numFmtId="3" fontId="18" fillId="0" borderId="57" xfId="1" applyNumberFormat="1" applyFont="1" applyFill="1" applyBorder="1" applyAlignment="1" applyProtection="1">
      <alignment vertical="center"/>
    </xf>
    <xf numFmtId="3" fontId="19" fillId="8" borderId="58" xfId="1" applyNumberFormat="1" applyFont="1" applyFill="1" applyBorder="1" applyAlignment="1" applyProtection="1">
      <alignment horizontal="center" vertical="center"/>
    </xf>
    <xf numFmtId="2" fontId="18" fillId="0" borderId="58" xfId="1" applyNumberFormat="1" applyFont="1" applyFill="1" applyBorder="1" applyAlignment="1" applyProtection="1">
      <alignment vertical="center"/>
    </xf>
    <xf numFmtId="1" fontId="18" fillId="14" borderId="51" xfId="1" applyNumberFormat="1" applyFont="1" applyFill="1" applyBorder="1" applyAlignment="1" applyProtection="1">
      <alignment vertical="center"/>
    </xf>
    <xf numFmtId="1" fontId="20" fillId="0" borderId="0" xfId="0" applyNumberFormat="1" applyFont="1"/>
    <xf numFmtId="1" fontId="19" fillId="13" borderId="51" xfId="1" applyNumberFormat="1" applyFont="1" applyFill="1" applyBorder="1" applyAlignment="1" applyProtection="1">
      <alignment vertical="center"/>
    </xf>
    <xf numFmtId="2" fontId="19" fillId="0" borderId="59" xfId="1" applyNumberFormat="1" applyFont="1" applyFill="1" applyBorder="1" applyAlignment="1" applyProtection="1">
      <alignment vertical="center"/>
    </xf>
    <xf numFmtId="2" fontId="19" fillId="0" borderId="58" xfId="1" applyNumberFormat="1" applyFont="1" applyFill="1" applyBorder="1" applyAlignment="1" applyProtection="1">
      <alignment vertical="center"/>
    </xf>
    <xf numFmtId="2" fontId="18" fillId="0" borderId="60" xfId="1" applyNumberFormat="1" applyFont="1" applyFill="1" applyBorder="1" applyAlignment="1" applyProtection="1">
      <alignment vertical="center"/>
    </xf>
    <xf numFmtId="1" fontId="19" fillId="13" borderId="61" xfId="1" applyNumberFormat="1" applyFont="1" applyFill="1" applyBorder="1" applyAlignment="1" applyProtection="1">
      <alignment vertical="center"/>
    </xf>
    <xf numFmtId="1" fontId="19" fillId="7" borderId="62" xfId="0" applyNumberFormat="1" applyFont="1" applyFill="1" applyBorder="1" applyAlignment="1" applyProtection="1">
      <alignment horizontal="center" vertical="center"/>
      <protection locked="0"/>
    </xf>
    <xf numFmtId="2" fontId="18" fillId="0" borderId="55" xfId="1" applyNumberFormat="1" applyFont="1" applyFill="1" applyBorder="1" applyAlignment="1" applyProtection="1">
      <alignment vertical="center"/>
    </xf>
    <xf numFmtId="2" fontId="18" fillId="0" borderId="54" xfId="1" applyNumberFormat="1" applyFont="1" applyFill="1" applyBorder="1" applyAlignment="1" applyProtection="1">
      <alignment vertical="center"/>
    </xf>
    <xf numFmtId="1" fontId="19" fillId="13" borderId="63" xfId="1" applyNumberFormat="1" applyFont="1" applyFill="1" applyBorder="1" applyAlignment="1" applyProtection="1">
      <alignment vertical="center"/>
    </xf>
    <xf numFmtId="38" fontId="19" fillId="15" borderId="64" xfId="0" applyNumberFormat="1" applyFont="1" applyFill="1" applyBorder="1" applyAlignment="1" applyProtection="1">
      <alignment horizontal="center" vertical="center"/>
      <protection locked="0"/>
    </xf>
    <xf numFmtId="38" fontId="19" fillId="10" borderId="64" xfId="1" applyNumberFormat="1" applyFont="1" applyFill="1" applyBorder="1" applyAlignment="1" applyProtection="1">
      <alignment vertical="center"/>
    </xf>
    <xf numFmtId="38" fontId="19" fillId="11" borderId="64" xfId="1" applyNumberFormat="1" applyFont="1" applyFill="1" applyBorder="1" applyAlignment="1" applyProtection="1">
      <alignment vertical="center"/>
    </xf>
    <xf numFmtId="38" fontId="19" fillId="8" borderId="64" xfId="1" applyNumberFormat="1" applyFont="1" applyFill="1" applyBorder="1" applyAlignment="1" applyProtection="1">
      <alignment vertical="center"/>
    </xf>
    <xf numFmtId="38" fontId="19" fillId="9" borderId="64" xfId="1" applyNumberFormat="1" applyFont="1" applyFill="1" applyBorder="1" applyAlignment="1" applyProtection="1">
      <alignment vertical="center"/>
    </xf>
    <xf numFmtId="40" fontId="19" fillId="15" borderId="64" xfId="1" applyNumberFormat="1" applyFont="1" applyFill="1" applyBorder="1" applyAlignment="1" applyProtection="1">
      <alignment vertical="center"/>
    </xf>
    <xf numFmtId="38" fontId="19" fillId="6" borderId="64" xfId="1" applyNumberFormat="1" applyFont="1" applyFill="1" applyBorder="1" applyAlignment="1" applyProtection="1">
      <alignment vertical="center"/>
    </xf>
    <xf numFmtId="38" fontId="19" fillId="7" borderId="64" xfId="1" applyNumberFormat="1" applyFont="1" applyFill="1" applyBorder="1" applyAlignment="1" applyProtection="1">
      <alignment vertical="center"/>
    </xf>
    <xf numFmtId="38" fontId="19" fillId="13" borderId="64" xfId="1" applyNumberFormat="1" applyFont="1" applyFill="1" applyBorder="1" applyAlignment="1" applyProtection="1">
      <alignment vertical="center"/>
    </xf>
    <xf numFmtId="38" fontId="19" fillId="0" borderId="59" xfId="1" applyNumberFormat="1" applyFont="1" applyFill="1" applyBorder="1" applyAlignment="1" applyProtection="1">
      <alignment vertical="center"/>
    </xf>
    <xf numFmtId="40" fontId="19" fillId="0" borderId="58" xfId="1" applyNumberFormat="1" applyFont="1" applyFill="1" applyBorder="1" applyAlignment="1" applyProtection="1">
      <alignment vertical="center"/>
    </xf>
    <xf numFmtId="0" fontId="21" fillId="0" borderId="0" xfId="0" applyFont="1"/>
    <xf numFmtId="2" fontId="19" fillId="8" borderId="50" xfId="1" applyNumberFormat="1" applyFont="1" applyFill="1" applyBorder="1" applyAlignment="1" applyProtection="1">
      <alignment horizontal="justify" vertical="justify" wrapText="1"/>
    </xf>
    <xf numFmtId="2" fontId="19" fillId="10" borderId="50" xfId="1" applyNumberFormat="1" applyFont="1" applyFill="1" applyBorder="1" applyAlignment="1" applyProtection="1">
      <alignment horizontal="justify" vertical="justify" wrapText="1"/>
      <protection locked="0"/>
    </xf>
    <xf numFmtId="0" fontId="10" fillId="0" borderId="4" xfId="0" applyFont="1" applyBorder="1" applyAlignment="1">
      <alignment horizontal="center"/>
    </xf>
    <xf numFmtId="0" fontId="4" fillId="16" borderId="4" xfId="0" applyFont="1" applyFill="1" applyBorder="1" applyAlignment="1">
      <alignment horizontal="right"/>
    </xf>
    <xf numFmtId="0" fontId="14" fillId="2" borderId="34" xfId="0" applyFont="1" applyFill="1" applyBorder="1"/>
    <xf numFmtId="0" fontId="8" fillId="0" borderId="43" xfId="0" applyFont="1" applyBorder="1" applyAlignment="1">
      <alignment horizontal="center"/>
    </xf>
    <xf numFmtId="0" fontId="15" fillId="0" borderId="43" xfId="0" applyFont="1" applyBorder="1"/>
    <xf numFmtId="0" fontId="12" fillId="20" borderId="65" xfId="0" applyFont="1" applyFill="1" applyBorder="1" applyAlignment="1">
      <alignment horizontal="center" vertical="center" wrapText="1"/>
    </xf>
    <xf numFmtId="2" fontId="17" fillId="6" borderId="47" xfId="1" applyNumberFormat="1" applyFont="1" applyFill="1" applyBorder="1" applyAlignment="1" applyProtection="1">
      <alignment horizontal="center" vertical="center"/>
      <protection locked="0"/>
    </xf>
    <xf numFmtId="2" fontId="18" fillId="7" borderId="48" xfId="0" applyNumberFormat="1" applyFont="1" applyFill="1" applyBorder="1" applyAlignment="1" applyProtection="1">
      <alignment horizontal="center" vertical="center"/>
      <protection locked="0"/>
    </xf>
    <xf numFmtId="2" fontId="19" fillId="7" borderId="49" xfId="1" applyNumberFormat="1" applyFont="1" applyFill="1" applyBorder="1" applyAlignment="1" applyProtection="1">
      <alignment horizontal="center" vertical="center"/>
      <protection locked="0"/>
    </xf>
    <xf numFmtId="2" fontId="19" fillId="0" borderId="48" xfId="1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/>
    </xf>
    <xf numFmtId="0" fontId="2" fillId="0" borderId="12" xfId="0" applyFont="1" applyBorder="1"/>
    <xf numFmtId="0" fontId="5" fillId="0" borderId="0" xfId="0" applyFont="1" applyAlignment="1">
      <alignment horizontal="center"/>
    </xf>
    <xf numFmtId="0" fontId="0" fillId="0" borderId="0" xfId="0"/>
    <xf numFmtId="0" fontId="6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2" fillId="0" borderId="9" xfId="0" applyFont="1" applyBorder="1"/>
    <xf numFmtId="0" fontId="7" fillId="0" borderId="1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0" borderId="22" xfId="0" applyFont="1" applyBorder="1" applyAlignment="1">
      <alignment horizontal="center"/>
    </xf>
    <xf numFmtId="0" fontId="2" fillId="0" borderId="23" xfId="0" applyFont="1" applyBorder="1"/>
    <xf numFmtId="0" fontId="4" fillId="0" borderId="0" xfId="0" applyFont="1"/>
    <xf numFmtId="0" fontId="5" fillId="0" borderId="24" xfId="0" applyFont="1" applyBorder="1" applyAlignment="1">
      <alignment horizontal="center"/>
    </xf>
    <xf numFmtId="0" fontId="2" fillId="0" borderId="25" xfId="0" applyFont="1" applyBorder="1"/>
    <xf numFmtId="0" fontId="24" fillId="22" borderId="68" xfId="0" applyFont="1" applyFill="1" applyBorder="1" applyAlignment="1">
      <alignment horizontal="center" vertical="center" wrapText="1"/>
    </xf>
    <xf numFmtId="0" fontId="24" fillId="22" borderId="69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2" fillId="0" borderId="10" xfId="0" applyFont="1" applyBorder="1"/>
    <xf numFmtId="0" fontId="2" fillId="0" borderId="16" xfId="0" applyFont="1" applyBorder="1"/>
    <xf numFmtId="0" fontId="6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0" borderId="34" xfId="0" applyFont="1" applyBorder="1" applyAlignment="1">
      <alignment horizontal="center"/>
    </xf>
    <xf numFmtId="0" fontId="2" fillId="0" borderId="35" xfId="0" applyFont="1" applyBorder="1"/>
    <xf numFmtId="0" fontId="4" fillId="0" borderId="30" xfId="0" applyFont="1" applyBorder="1"/>
    <xf numFmtId="0" fontId="2" fillId="0" borderId="33" xfId="0" applyFont="1" applyBorder="1"/>
    <xf numFmtId="0" fontId="2" fillId="0" borderId="36" xfId="0" applyFont="1" applyBorder="1"/>
    <xf numFmtId="0" fontId="5" fillId="0" borderId="31" xfId="0" applyFont="1" applyBorder="1" applyAlignment="1">
      <alignment horizontal="center"/>
    </xf>
    <xf numFmtId="0" fontId="2" fillId="0" borderId="32" xfId="0" applyFont="1" applyBorder="1"/>
    <xf numFmtId="0" fontId="13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23" fillId="17" borderId="46" xfId="0" applyFont="1" applyFill="1" applyBorder="1" applyAlignment="1">
      <alignment horizontal="center" vertical="center"/>
    </xf>
    <xf numFmtId="0" fontId="23" fillId="17" borderId="45" xfId="0" applyFont="1" applyFill="1" applyBorder="1" applyAlignment="1">
      <alignment horizontal="center" vertical="center"/>
    </xf>
    <xf numFmtId="0" fontId="22" fillId="18" borderId="46" xfId="0" applyFont="1" applyFill="1" applyBorder="1" applyAlignment="1">
      <alignment horizontal="center"/>
    </xf>
    <xf numFmtId="0" fontId="22" fillId="18" borderId="45" xfId="0" applyFont="1" applyFill="1" applyBorder="1" applyAlignment="1">
      <alignment horizontal="center"/>
    </xf>
    <xf numFmtId="0" fontId="13" fillId="19" borderId="70" xfId="0" applyFont="1" applyFill="1" applyBorder="1" applyAlignment="1">
      <alignment horizontal="center" vertical="center"/>
    </xf>
    <xf numFmtId="0" fontId="13" fillId="19" borderId="67" xfId="0" applyFont="1" applyFill="1" applyBorder="1" applyAlignment="1">
      <alignment horizontal="center" vertical="center"/>
    </xf>
    <xf numFmtId="0" fontId="13" fillId="19" borderId="71" xfId="0" applyFont="1" applyFill="1" applyBorder="1" applyAlignment="1">
      <alignment horizontal="center" vertical="center"/>
    </xf>
    <xf numFmtId="0" fontId="13" fillId="19" borderId="72" xfId="0" applyFont="1" applyFill="1" applyBorder="1" applyAlignment="1">
      <alignment horizontal="center" vertical="center"/>
    </xf>
    <xf numFmtId="0" fontId="13" fillId="19" borderId="66" xfId="0" applyFont="1" applyFill="1" applyBorder="1" applyAlignment="1">
      <alignment horizontal="center" vertical="center"/>
    </xf>
    <xf numFmtId="0" fontId="13" fillId="19" borderId="73" xfId="0" applyFont="1" applyFill="1" applyBorder="1" applyAlignment="1">
      <alignment horizontal="center" vertical="center"/>
    </xf>
    <xf numFmtId="0" fontId="22" fillId="21" borderId="46" xfId="0" applyFont="1" applyFill="1" applyBorder="1" applyAlignment="1">
      <alignment horizontal="center"/>
    </xf>
    <xf numFmtId="0" fontId="22" fillId="21" borderId="45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40" xfId="0" applyFont="1" applyBorder="1"/>
    <xf numFmtId="0" fontId="2" fillId="0" borderId="40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emf"/><Relationship Id="rId21" Type="http://schemas.openxmlformats.org/officeDocument/2006/relationships/image" Target="../media/image21.png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png"/><Relationship Id="rId5" Type="http://schemas.openxmlformats.org/officeDocument/2006/relationships/image" Target="../media/image5.emf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emf"/><Relationship Id="rId19" Type="http://schemas.openxmlformats.org/officeDocument/2006/relationships/image" Target="../media/image19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941615</xdr:colOff>
      <xdr:row>1</xdr:row>
      <xdr:rowOff>323851</xdr:rowOff>
    </xdr:from>
    <xdr:to>
      <xdr:col>13</xdr:col>
      <xdr:colOff>549729</xdr:colOff>
      <xdr:row>3</xdr:row>
      <xdr:rowOff>733426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CD456329-42F3-82AF-9F23-73086C62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3915" y="552451"/>
          <a:ext cx="94161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774246</xdr:colOff>
      <xdr:row>1</xdr:row>
      <xdr:rowOff>323851</xdr:rowOff>
    </xdr:from>
    <xdr:to>
      <xdr:col>15</xdr:col>
      <xdr:colOff>6803</xdr:colOff>
      <xdr:row>3</xdr:row>
      <xdr:rowOff>738869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678E78C8-3BD0-204E-D088-D94E0CE5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046" y="552451"/>
          <a:ext cx="947057" cy="94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680357</xdr:colOff>
      <xdr:row>3</xdr:row>
      <xdr:rowOff>887185</xdr:rowOff>
    </xdr:from>
    <xdr:to>
      <xdr:col>12</xdr:col>
      <xdr:colOff>555171</xdr:colOff>
      <xdr:row>6</xdr:row>
      <xdr:rowOff>63953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id="{807C0761-1270-38B6-6E78-3933CC113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5857" y="1658710"/>
          <a:ext cx="941614" cy="94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933450</xdr:colOff>
      <xdr:row>3</xdr:row>
      <xdr:rowOff>889908</xdr:rowOff>
    </xdr:from>
    <xdr:to>
      <xdr:col>13</xdr:col>
      <xdr:colOff>547008</xdr:colOff>
      <xdr:row>6</xdr:row>
      <xdr:rowOff>61233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id="{7B69752A-9C72-377F-7D44-811C2FC6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1661433"/>
          <a:ext cx="947058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759278</xdr:colOff>
      <xdr:row>3</xdr:row>
      <xdr:rowOff>877660</xdr:rowOff>
    </xdr:from>
    <xdr:to>
      <xdr:col>14</xdr:col>
      <xdr:colOff>849085</xdr:colOff>
      <xdr:row>6</xdr:row>
      <xdr:rowOff>48985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id="{84B7C248-8236-BC38-8F2A-C789560E4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5078" y="1649185"/>
          <a:ext cx="947057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678996</xdr:colOff>
      <xdr:row>6</xdr:row>
      <xdr:rowOff>255814</xdr:rowOff>
    </xdr:from>
    <xdr:to>
      <xdr:col>12</xdr:col>
      <xdr:colOff>553810</xdr:colOff>
      <xdr:row>8</xdr:row>
      <xdr:rowOff>608239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id="{DE58D9C5-4FF5-A9B0-431A-DBC29A11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4496" y="2837089"/>
          <a:ext cx="94161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892628</xdr:colOff>
      <xdr:row>6</xdr:row>
      <xdr:rowOff>268061</xdr:rowOff>
    </xdr:from>
    <xdr:to>
      <xdr:col>13</xdr:col>
      <xdr:colOff>500742</xdr:colOff>
      <xdr:row>8</xdr:row>
      <xdr:rowOff>620486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id="{EB9ADEE5-C84C-FF0D-DF3B-02847DF35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4928" y="2849336"/>
          <a:ext cx="94161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760639</xdr:colOff>
      <xdr:row>6</xdr:row>
      <xdr:rowOff>296635</xdr:rowOff>
    </xdr:from>
    <xdr:to>
      <xdr:col>14</xdr:col>
      <xdr:colOff>845003</xdr:colOff>
      <xdr:row>8</xdr:row>
      <xdr:rowOff>654503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id="{979101AA-DFB0-1F25-3BDB-E44A368A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6439" y="2877910"/>
          <a:ext cx="941614" cy="94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695326</xdr:colOff>
      <xdr:row>8</xdr:row>
      <xdr:rowOff>888547</xdr:rowOff>
    </xdr:from>
    <xdr:to>
      <xdr:col>12</xdr:col>
      <xdr:colOff>570141</xdr:colOff>
      <xdr:row>11</xdr:row>
      <xdr:rowOff>59872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id="{030E790F-2405-F64C-3B72-11BA1F3E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6" y="3993697"/>
          <a:ext cx="94161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918482</xdr:colOff>
      <xdr:row>8</xdr:row>
      <xdr:rowOff>877661</xdr:rowOff>
    </xdr:from>
    <xdr:to>
      <xdr:col>13</xdr:col>
      <xdr:colOff>526596</xdr:colOff>
      <xdr:row>11</xdr:row>
      <xdr:rowOff>54429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id="{AD5CDABA-9753-9FB5-779C-C25464E5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0782" y="3982811"/>
          <a:ext cx="941614" cy="94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734786</xdr:colOff>
      <xdr:row>8</xdr:row>
      <xdr:rowOff>907596</xdr:rowOff>
    </xdr:from>
    <xdr:to>
      <xdr:col>14</xdr:col>
      <xdr:colOff>819150</xdr:colOff>
      <xdr:row>11</xdr:row>
      <xdr:rowOff>78921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13B690DF-E94B-810E-3F71-66C68EAA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586" y="4012746"/>
          <a:ext cx="94161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640897</xdr:colOff>
      <xdr:row>1</xdr:row>
      <xdr:rowOff>304800</xdr:rowOff>
    </xdr:from>
    <xdr:to>
      <xdr:col>12</xdr:col>
      <xdr:colOff>544286</xdr:colOff>
      <xdr:row>3</xdr:row>
      <xdr:rowOff>710293</xdr:rowOff>
    </xdr:to>
    <xdr:grpSp>
      <xdr:nvGrpSpPr>
        <xdr:cNvPr id="1055" name="Group 31">
          <a:extLst>
            <a:ext uri="{FF2B5EF4-FFF2-40B4-BE49-F238E27FC236}">
              <a16:creationId xmlns:a16="http://schemas.microsoft.com/office/drawing/2014/main" id="{6B394CCF-8917-2201-6B73-741FA1721B60}"/>
            </a:ext>
          </a:extLst>
        </xdr:cNvPr>
        <xdr:cNvGrpSpPr>
          <a:grpSpLocks noChangeAspect="1"/>
        </xdr:cNvGrpSpPr>
      </xdr:nvGrpSpPr>
      <xdr:grpSpPr bwMode="auto">
        <a:xfrm>
          <a:off x="10388147" y="416983"/>
          <a:ext cx="972306" cy="917727"/>
          <a:chOff x="134" y="105"/>
          <a:chExt cx="99" cy="99"/>
        </a:xfrm>
        <a:solidFill>
          <a:sysClr val="window" lastClr="FFFFFF"/>
        </a:solidFill>
      </xdr:grpSpPr>
      <xdr:sp macro="" textlink="">
        <xdr:nvSpPr>
          <xdr:cNvPr id="1054" name="AutoShape 30">
            <a:extLst>
              <a:ext uri="{FF2B5EF4-FFF2-40B4-BE49-F238E27FC236}">
                <a16:creationId xmlns:a16="http://schemas.microsoft.com/office/drawing/2014/main" id="{2AB5C1F1-25CB-5FF6-C10C-A78B79DE2EB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4" y="105"/>
            <a:ext cx="99" cy="99"/>
          </a:xfrm>
          <a:prstGeom prst="rect">
            <a:avLst/>
          </a:prstGeom>
          <a:grpFill/>
          <a:ln w="9525">
            <a:solidFill>
              <a:srgbClr val="000000"/>
            </a:solidFill>
            <a:miter lim="800000"/>
            <a:headEnd/>
            <a:tailEnd/>
          </a:ln>
        </xdr:spPr>
      </xdr:sp>
      <xdr:pic>
        <xdr:nvPicPr>
          <xdr:cNvPr id="47" name="Immagine 46">
            <a:extLst>
              <a:ext uri="{FF2B5EF4-FFF2-40B4-BE49-F238E27FC236}">
                <a16:creationId xmlns:a16="http://schemas.microsoft.com/office/drawing/2014/main" id="{C9F9FA97-6689-9A36-2B3D-771F93FE95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4" y="105"/>
            <a:ext cx="100" cy="100"/>
          </a:xfrm>
          <a:prstGeom prst="rect">
            <a:avLst/>
          </a:prstGeom>
          <a:grpFill/>
          <a:ln w="9525">
            <a:solidFill>
              <a:srgbClr val="000000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314325</xdr:colOff>
      <xdr:row>3</xdr:row>
      <xdr:rowOff>95250</xdr:rowOff>
    </xdr:from>
    <xdr:to>
      <xdr:col>2</xdr:col>
      <xdr:colOff>544500</xdr:colOff>
      <xdr:row>3</xdr:row>
      <xdr:rowOff>1175250</xdr:rowOff>
    </xdr:to>
    <xdr:pic>
      <xdr:nvPicPr>
        <xdr:cNvPr id="21" name="Immagine 23">
          <a:extLst>
            <a:ext uri="{FF2B5EF4-FFF2-40B4-BE49-F238E27FC236}">
              <a16:creationId xmlns:a16="http://schemas.microsoft.com/office/drawing/2014/main" id="{3B1B8B26-5AE1-4EE2-AE79-6FB02EDED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>
        <a:xfrm>
          <a:off x="1171575" y="866775"/>
          <a:ext cx="1116000" cy="1080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337457</xdr:colOff>
      <xdr:row>3</xdr:row>
      <xdr:rowOff>74839</xdr:rowOff>
    </xdr:from>
    <xdr:to>
      <xdr:col>4</xdr:col>
      <xdr:colOff>563550</xdr:colOff>
      <xdr:row>3</xdr:row>
      <xdr:rowOff>1154839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6162009E-B3C0-4684-B9C1-1E5795591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>
        <a:xfrm>
          <a:off x="2963636" y="850446"/>
          <a:ext cx="1110557" cy="1080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321128</xdr:colOff>
      <xdr:row>3</xdr:row>
      <xdr:rowOff>92528</xdr:rowOff>
    </xdr:from>
    <xdr:to>
      <xdr:col>6</xdr:col>
      <xdr:colOff>552664</xdr:colOff>
      <xdr:row>3</xdr:row>
      <xdr:rowOff>1172528</xdr:rowOff>
    </xdr:to>
    <xdr:pic>
      <xdr:nvPicPr>
        <xdr:cNvPr id="29" name="Immagine 16">
          <a:extLst>
            <a:ext uri="{FF2B5EF4-FFF2-40B4-BE49-F238E27FC236}">
              <a16:creationId xmlns:a16="http://schemas.microsoft.com/office/drawing/2014/main" id="{1C846492-B6D5-46A4-942B-BC5942B4C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>
        <a:xfrm>
          <a:off x="4716235" y="868135"/>
          <a:ext cx="1116000" cy="1080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296635</xdr:colOff>
      <xdr:row>3</xdr:row>
      <xdr:rowOff>70757</xdr:rowOff>
    </xdr:from>
    <xdr:to>
      <xdr:col>8</xdr:col>
      <xdr:colOff>528171</xdr:colOff>
      <xdr:row>3</xdr:row>
      <xdr:rowOff>1150757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id="{0A0ED8DA-3D2F-4AED-920B-9536600A2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>
        <a:xfrm>
          <a:off x="6460671" y="846364"/>
          <a:ext cx="1116000" cy="1080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327933</xdr:colOff>
      <xdr:row>3</xdr:row>
      <xdr:rowOff>96611</xdr:rowOff>
    </xdr:from>
    <xdr:to>
      <xdr:col>10</xdr:col>
      <xdr:colOff>518025</xdr:colOff>
      <xdr:row>3</xdr:row>
      <xdr:rowOff>1176611</xdr:rowOff>
    </xdr:to>
    <xdr:pic>
      <xdr:nvPicPr>
        <xdr:cNvPr id="37" name="Immagine 26">
          <a:extLst>
            <a:ext uri="{FF2B5EF4-FFF2-40B4-BE49-F238E27FC236}">
              <a16:creationId xmlns:a16="http://schemas.microsoft.com/office/drawing/2014/main" id="{F0492990-C1BA-4F11-870F-4B5F2F524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 r="6260"/>
        <a:stretch/>
      </xdr:blipFill>
      <xdr:spPr>
        <a:xfrm>
          <a:off x="8260897" y="872218"/>
          <a:ext cx="1074557" cy="1080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331134</xdr:colOff>
      <xdr:row>8</xdr:row>
      <xdr:rowOff>88287</xdr:rowOff>
    </xdr:from>
    <xdr:to>
      <xdr:col>2</xdr:col>
      <xdr:colOff>562670</xdr:colOff>
      <xdr:row>8</xdr:row>
      <xdr:rowOff>1168287</xdr:rowOff>
    </xdr:to>
    <xdr:pic>
      <xdr:nvPicPr>
        <xdr:cNvPr id="41" name="Immagine 11">
          <a:extLst>
            <a:ext uri="{FF2B5EF4-FFF2-40B4-BE49-F238E27FC236}">
              <a16:creationId xmlns:a16="http://schemas.microsoft.com/office/drawing/2014/main" id="{16CE0672-88E8-434C-92BA-E88A094EE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>
        <a:xfrm>
          <a:off x="1188384" y="3640552"/>
          <a:ext cx="1116801" cy="1080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329612</xdr:colOff>
      <xdr:row>8</xdr:row>
      <xdr:rowOff>98213</xdr:rowOff>
    </xdr:from>
    <xdr:to>
      <xdr:col>4</xdr:col>
      <xdr:colOff>561148</xdr:colOff>
      <xdr:row>8</xdr:row>
      <xdr:rowOff>1178213</xdr:rowOff>
    </xdr:to>
    <xdr:pic>
      <xdr:nvPicPr>
        <xdr:cNvPr id="45" name="Immagine 57">
          <a:extLst>
            <a:ext uri="{FF2B5EF4-FFF2-40B4-BE49-F238E27FC236}">
              <a16:creationId xmlns:a16="http://schemas.microsoft.com/office/drawing/2014/main" id="{41B0AD1E-7276-4C8B-A8BC-71579AB4B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>
        <a:xfrm>
          <a:off x="2957391" y="3650478"/>
          <a:ext cx="1116801" cy="1080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326572</xdr:colOff>
      <xdr:row>8</xdr:row>
      <xdr:rowOff>77640</xdr:rowOff>
    </xdr:from>
    <xdr:to>
      <xdr:col>6</xdr:col>
      <xdr:colOff>558108</xdr:colOff>
      <xdr:row>8</xdr:row>
      <xdr:rowOff>1157640</xdr:rowOff>
    </xdr:to>
    <xdr:pic>
      <xdr:nvPicPr>
        <xdr:cNvPr id="48" name="Immagine 18">
          <a:extLst>
            <a:ext uri="{FF2B5EF4-FFF2-40B4-BE49-F238E27FC236}">
              <a16:creationId xmlns:a16="http://schemas.microsoft.com/office/drawing/2014/main" id="{0454E8F2-23F3-443A-B5C1-6A225F7481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t="1" b="3317"/>
        <a:stretch/>
      </xdr:blipFill>
      <xdr:spPr>
        <a:xfrm>
          <a:off x="4724881" y="3629905"/>
          <a:ext cx="1116801" cy="1080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303838</xdr:colOff>
      <xdr:row>8</xdr:row>
      <xdr:rowOff>82363</xdr:rowOff>
    </xdr:from>
    <xdr:to>
      <xdr:col>8</xdr:col>
      <xdr:colOff>571374</xdr:colOff>
      <xdr:row>8</xdr:row>
      <xdr:rowOff>1160706</xdr:rowOff>
    </xdr:to>
    <xdr:pic>
      <xdr:nvPicPr>
        <xdr:cNvPr id="50" name="Immagine 66">
          <a:extLst>
            <a:ext uri="{FF2B5EF4-FFF2-40B4-BE49-F238E27FC236}">
              <a16:creationId xmlns:a16="http://schemas.microsoft.com/office/drawing/2014/main" id="{2BE1620E-D2C0-4DA5-84E4-241732FD7D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 b="3518"/>
        <a:stretch/>
      </xdr:blipFill>
      <xdr:spPr>
        <a:xfrm>
          <a:off x="6472676" y="3634628"/>
          <a:ext cx="1152801" cy="107834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310563</xdr:colOff>
      <xdr:row>8</xdr:row>
      <xdr:rowOff>103493</xdr:rowOff>
    </xdr:from>
    <xdr:to>
      <xdr:col>10</xdr:col>
      <xdr:colOff>572655</xdr:colOff>
      <xdr:row>8</xdr:row>
      <xdr:rowOff>1182490</xdr:rowOff>
    </xdr:to>
    <xdr:pic>
      <xdr:nvPicPr>
        <xdr:cNvPr id="53" name="Immagine 17">
          <a:extLst>
            <a:ext uri="{FF2B5EF4-FFF2-40B4-BE49-F238E27FC236}">
              <a16:creationId xmlns:a16="http://schemas.microsoft.com/office/drawing/2014/main" id="{0A3D22F2-4816-4CF4-9BAA-54808E4A57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 b="2612"/>
        <a:stretch/>
      </xdr:blipFill>
      <xdr:spPr>
        <a:xfrm>
          <a:off x="8249931" y="3655758"/>
          <a:ext cx="1147356" cy="1078997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301678</xdr:colOff>
      <xdr:row>13</xdr:row>
      <xdr:rowOff>64754</xdr:rowOff>
    </xdr:from>
    <xdr:to>
      <xdr:col>2</xdr:col>
      <xdr:colOff>605214</xdr:colOff>
      <xdr:row>13</xdr:row>
      <xdr:rowOff>1144754</xdr:rowOff>
    </xdr:to>
    <xdr:pic>
      <xdr:nvPicPr>
        <xdr:cNvPr id="54" name="Immagine 21">
          <a:extLst>
            <a:ext uri="{FF2B5EF4-FFF2-40B4-BE49-F238E27FC236}">
              <a16:creationId xmlns:a16="http://schemas.microsoft.com/office/drawing/2014/main" id="{6F6DC279-D2E2-4663-A6CC-461DA4E71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>
        <a:xfrm>
          <a:off x="1158928" y="6396078"/>
          <a:ext cx="1188801" cy="1080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321608</xdr:colOff>
      <xdr:row>13</xdr:row>
      <xdr:rowOff>72013</xdr:rowOff>
    </xdr:from>
    <xdr:to>
      <xdr:col>4</xdr:col>
      <xdr:colOff>589144</xdr:colOff>
      <xdr:row>13</xdr:row>
      <xdr:rowOff>1186356</xdr:rowOff>
    </xdr:to>
    <xdr:pic>
      <xdr:nvPicPr>
        <xdr:cNvPr id="56" name="Immagine 53">
          <a:extLst>
            <a:ext uri="{FF2B5EF4-FFF2-40B4-BE49-F238E27FC236}">
              <a16:creationId xmlns:a16="http://schemas.microsoft.com/office/drawing/2014/main" id="{D153BA9C-263A-4AFD-B276-CFB4AC47C8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b="2220"/>
        <a:stretch/>
      </xdr:blipFill>
      <xdr:spPr>
        <a:xfrm>
          <a:off x="2949387" y="6403337"/>
          <a:ext cx="1152801" cy="1114343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95250</xdr:colOff>
      <xdr:row>0</xdr:row>
      <xdr:rowOff>57150</xdr:rowOff>
    </xdr:from>
    <xdr:to>
      <xdr:col>19</xdr:col>
      <xdr:colOff>1067250</xdr:colOff>
      <xdr:row>2</xdr:row>
      <xdr:rowOff>419550</xdr:rowOff>
    </xdr:to>
    <xdr:grpSp>
      <xdr:nvGrpSpPr>
        <xdr:cNvPr id="18" name="Group 31">
          <a:extLst>
            <a:ext uri="{FF2B5EF4-FFF2-40B4-BE49-F238E27FC236}">
              <a16:creationId xmlns:a16="http://schemas.microsoft.com/office/drawing/2014/main" id="{28525B10-72F8-4999-A016-57F795FCD5A0}"/>
            </a:ext>
          </a:extLst>
        </xdr:cNvPr>
        <xdr:cNvGrpSpPr>
          <a:grpSpLocks/>
        </xdr:cNvGrpSpPr>
      </xdr:nvGrpSpPr>
      <xdr:grpSpPr bwMode="auto">
        <a:xfrm>
          <a:off x="15611475" y="57150"/>
          <a:ext cx="972000" cy="972000"/>
          <a:chOff x="134" y="105"/>
          <a:chExt cx="99" cy="99"/>
        </a:xfrm>
        <a:solidFill>
          <a:sysClr val="window" lastClr="FFFFFF"/>
        </a:solidFill>
      </xdr:grpSpPr>
      <xdr:sp macro="" textlink="">
        <xdr:nvSpPr>
          <xdr:cNvPr id="19" name="AutoShape 30">
            <a:extLst>
              <a:ext uri="{FF2B5EF4-FFF2-40B4-BE49-F238E27FC236}">
                <a16:creationId xmlns:a16="http://schemas.microsoft.com/office/drawing/2014/main" id="{C06BE99D-9E48-5CAA-31FF-6710EB16D204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4" y="105"/>
            <a:ext cx="99" cy="99"/>
          </a:xfrm>
          <a:prstGeom prst="rect">
            <a:avLst/>
          </a:prstGeom>
          <a:grpFill/>
          <a:ln w="9525">
            <a:solidFill>
              <a:srgbClr val="000000"/>
            </a:solidFill>
            <a:miter lim="800000"/>
            <a:headEnd/>
            <a:tailEnd/>
          </a:ln>
        </xdr:spPr>
      </xdr:sp>
      <xdr:pic>
        <xdr:nvPicPr>
          <xdr:cNvPr id="20" name="Immagine 19">
            <a:extLst>
              <a:ext uri="{FF2B5EF4-FFF2-40B4-BE49-F238E27FC236}">
                <a16:creationId xmlns:a16="http://schemas.microsoft.com/office/drawing/2014/main" id="{45FBDF6E-EC05-16E4-AA63-99FA28FD53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4" y="105"/>
            <a:ext cx="100" cy="100"/>
          </a:xfrm>
          <a:prstGeom prst="rect">
            <a:avLst/>
          </a:prstGeom>
          <a:grpFill/>
          <a:ln w="9525">
            <a:solidFill>
              <a:srgbClr val="000000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95250</xdr:colOff>
      <xdr:row>0</xdr:row>
      <xdr:rowOff>47625</xdr:rowOff>
    </xdr:from>
    <xdr:to>
      <xdr:col>19</xdr:col>
      <xdr:colOff>1036864</xdr:colOff>
      <xdr:row>2</xdr:row>
      <xdr:rowOff>381000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7B1E5FD-A785-4732-BB7E-8335CDFA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525" y="47625"/>
          <a:ext cx="94161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57150</xdr:colOff>
      <xdr:row>0</xdr:row>
      <xdr:rowOff>0</xdr:rowOff>
    </xdr:from>
    <xdr:to>
      <xdr:col>17</xdr:col>
      <xdr:colOff>1004207</xdr:colOff>
      <xdr:row>3</xdr:row>
      <xdr:rowOff>5443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DE4B447-D25C-41F2-9541-9218299DF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30425" y="0"/>
          <a:ext cx="947057" cy="94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76200</xdr:colOff>
      <xdr:row>0</xdr:row>
      <xdr:rowOff>66675</xdr:rowOff>
    </xdr:from>
    <xdr:to>
      <xdr:col>19</xdr:col>
      <xdr:colOff>1017814</xdr:colOff>
      <xdr:row>2</xdr:row>
      <xdr:rowOff>367393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69F872A-BBEB-4CE5-8451-5989F70E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5800" y="66675"/>
          <a:ext cx="941614" cy="94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66675</xdr:colOff>
      <xdr:row>0</xdr:row>
      <xdr:rowOff>28575</xdr:rowOff>
    </xdr:from>
    <xdr:to>
      <xdr:col>19</xdr:col>
      <xdr:colOff>1013733</xdr:colOff>
      <xdr:row>2</xdr:row>
      <xdr:rowOff>361950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FB8C947F-E5FC-408B-9F80-385587E7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9550" y="28575"/>
          <a:ext cx="947058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95250</xdr:colOff>
      <xdr:row>0</xdr:row>
      <xdr:rowOff>47625</xdr:rowOff>
    </xdr:from>
    <xdr:to>
      <xdr:col>19</xdr:col>
      <xdr:colOff>1042307</xdr:colOff>
      <xdr:row>2</xdr:row>
      <xdr:rowOff>438150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96D976D-B4C0-484B-8C6E-ABD2E1B2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47625"/>
          <a:ext cx="947057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76200</xdr:colOff>
      <xdr:row>0</xdr:row>
      <xdr:rowOff>47625</xdr:rowOff>
    </xdr:from>
    <xdr:to>
      <xdr:col>19</xdr:col>
      <xdr:colOff>1017814</xdr:colOff>
      <xdr:row>3</xdr:row>
      <xdr:rowOff>19050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B2EA1F4-B5AA-4CA3-8B7C-EF35D42A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3475" y="47625"/>
          <a:ext cx="94161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57150</xdr:colOff>
      <xdr:row>0</xdr:row>
      <xdr:rowOff>19050</xdr:rowOff>
    </xdr:from>
    <xdr:to>
      <xdr:col>19</xdr:col>
      <xdr:colOff>998764</xdr:colOff>
      <xdr:row>3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5DA9EBA-A53B-4243-A15A-779A16D50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0025" y="19050"/>
          <a:ext cx="94161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85725</xdr:colOff>
      <xdr:row>0</xdr:row>
      <xdr:rowOff>66675</xdr:rowOff>
    </xdr:from>
    <xdr:to>
      <xdr:col>19</xdr:col>
      <xdr:colOff>1027339</xdr:colOff>
      <xdr:row>2</xdr:row>
      <xdr:rowOff>405493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BD1393D-AD7E-49E3-8629-D12EE2473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0" y="66675"/>
          <a:ext cx="941614" cy="94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0</xdr:row>
      <xdr:rowOff>47625</xdr:rowOff>
    </xdr:from>
    <xdr:to>
      <xdr:col>19</xdr:col>
      <xdr:colOff>989240</xdr:colOff>
      <xdr:row>3</xdr:row>
      <xdr:rowOff>9525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FA4D76EC-B263-4F06-BE90-EB6C714D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525" y="47625"/>
          <a:ext cx="94161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0</xdr:row>
      <xdr:rowOff>47625</xdr:rowOff>
    </xdr:from>
    <xdr:to>
      <xdr:col>19</xdr:col>
      <xdr:colOff>979714</xdr:colOff>
      <xdr:row>3</xdr:row>
      <xdr:rowOff>5443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B86EB694-CF47-4626-B677-48E51FCD7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1950" y="47625"/>
          <a:ext cx="941614" cy="94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76200</xdr:colOff>
      <xdr:row>0</xdr:row>
      <xdr:rowOff>76200</xdr:rowOff>
    </xdr:from>
    <xdr:to>
      <xdr:col>19</xdr:col>
      <xdr:colOff>1017814</xdr:colOff>
      <xdr:row>2</xdr:row>
      <xdr:rowOff>371475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4CFE48B-E0C9-4A6B-8263-8CEE09845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76200"/>
          <a:ext cx="94161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593F1-8D8E-4F9F-A008-9EAC56AFCD6B}">
  <dimension ref="A1:P39"/>
  <sheetViews>
    <sheetView workbookViewId="0">
      <selection sqref="A1:P1"/>
    </sheetView>
  </sheetViews>
  <sheetFormatPr defaultRowHeight="12.75"/>
  <cols>
    <col min="5" max="5" width="9.625" customWidth="1"/>
    <col min="7" max="7" width="9.625" customWidth="1"/>
    <col min="9" max="9" width="9.625" customWidth="1"/>
  </cols>
  <sheetData>
    <row r="1" spans="1:16" ht="21" thickBot="1">
      <c r="A1" s="78" t="s">
        <v>448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36">
      <c r="A2" s="79" t="s">
        <v>440</v>
      </c>
      <c r="B2" s="80" t="s">
        <v>441</v>
      </c>
      <c r="C2" s="80"/>
      <c r="D2" s="80"/>
      <c r="E2" s="70" t="s">
        <v>449</v>
      </c>
      <c r="F2" s="29"/>
      <c r="G2" s="70" t="s">
        <v>450</v>
      </c>
      <c r="H2" s="29"/>
      <c r="I2" s="71" t="s">
        <v>451</v>
      </c>
      <c r="J2" s="30"/>
      <c r="K2" s="81" t="s">
        <v>442</v>
      </c>
      <c r="L2" s="81"/>
      <c r="M2" s="81"/>
      <c r="N2" s="81"/>
      <c r="O2" s="81"/>
      <c r="P2" s="81"/>
    </row>
    <row r="3" spans="1:16" ht="18" customHeight="1" thickBot="1">
      <c r="A3" s="79"/>
      <c r="B3" s="31" t="s">
        <v>443</v>
      </c>
      <c r="C3" s="32" t="s">
        <v>444</v>
      </c>
      <c r="D3" s="33" t="s">
        <v>42</v>
      </c>
      <c r="E3" s="34"/>
      <c r="F3" s="35" t="s">
        <v>445</v>
      </c>
      <c r="G3" s="34"/>
      <c r="H3" s="35" t="s">
        <v>445</v>
      </c>
      <c r="I3" s="36"/>
      <c r="J3" s="37" t="s">
        <v>445</v>
      </c>
      <c r="K3" s="38" t="s">
        <v>443</v>
      </c>
      <c r="L3" s="39" t="s">
        <v>444</v>
      </c>
      <c r="M3" s="40" t="s">
        <v>42</v>
      </c>
      <c r="N3" s="41" t="s">
        <v>446</v>
      </c>
      <c r="O3" s="41" t="s">
        <v>446</v>
      </c>
      <c r="P3" s="42" t="s">
        <v>445</v>
      </c>
    </row>
    <row r="4" spans="1:16" ht="18" customHeight="1">
      <c r="A4" s="43">
        <v>1</v>
      </c>
      <c r="B4" s="44">
        <v>437</v>
      </c>
      <c r="C4" s="44">
        <v>462</v>
      </c>
      <c r="D4" s="45">
        <f t="shared" ref="D4:D39" si="0">SUM(B4:C4)</f>
        <v>899</v>
      </c>
      <c r="E4" s="69">
        <v>84</v>
      </c>
      <c r="F4" s="46">
        <f>E4*100/D4</f>
        <v>9.3437152391546157</v>
      </c>
      <c r="G4" s="69">
        <v>174</v>
      </c>
      <c r="H4" s="46">
        <f t="shared" ref="H4:H39" si="1">G4*100/D4</f>
        <v>19.35483870967742</v>
      </c>
      <c r="I4" s="47">
        <v>278</v>
      </c>
      <c r="J4" s="46">
        <f t="shared" ref="J4:J39" si="2">I4*100/D4</f>
        <v>30.923248053392658</v>
      </c>
      <c r="K4" s="48">
        <v>193</v>
      </c>
      <c r="L4" s="48">
        <v>176</v>
      </c>
      <c r="M4" s="49">
        <f t="shared" ref="M4:M38" si="3">SUM(K4:L4)</f>
        <v>369</v>
      </c>
      <c r="N4" s="50" t="str">
        <f t="shared" ref="N4:N36" si="4">IF(K4&gt;B4,"ERR","OK")</f>
        <v>OK</v>
      </c>
      <c r="O4" s="50" t="str">
        <f t="shared" ref="O4:O36" si="5">IF(L4&gt;C4,"ERR","OK")</f>
        <v>OK</v>
      </c>
      <c r="P4" s="51">
        <f t="shared" ref="P4:P39" si="6">M4*100/D4</f>
        <v>41.045606229143495</v>
      </c>
    </row>
    <row r="5" spans="1:16" ht="18" customHeight="1">
      <c r="A5" s="43">
        <v>2</v>
      </c>
      <c r="B5" s="44">
        <v>392</v>
      </c>
      <c r="C5" s="44">
        <v>419</v>
      </c>
      <c r="D5" s="45">
        <f t="shared" si="0"/>
        <v>811</v>
      </c>
      <c r="E5" s="69">
        <v>48</v>
      </c>
      <c r="F5" s="46">
        <f t="shared" ref="F5:F38" si="7">E5*100/D5</f>
        <v>5.9186189889025895</v>
      </c>
      <c r="G5" s="69">
        <v>96</v>
      </c>
      <c r="H5" s="52">
        <f t="shared" si="1"/>
        <v>11.837237977805179</v>
      </c>
      <c r="I5" s="47">
        <v>190</v>
      </c>
      <c r="J5" s="52">
        <f t="shared" si="2"/>
        <v>23.427866831072748</v>
      </c>
      <c r="K5" s="48">
        <v>141</v>
      </c>
      <c r="L5" s="48">
        <v>133</v>
      </c>
      <c r="M5" s="53">
        <f t="shared" si="3"/>
        <v>274</v>
      </c>
      <c r="N5" s="50" t="str">
        <f t="shared" si="4"/>
        <v>OK</v>
      </c>
      <c r="O5" s="50" t="str">
        <f t="shared" si="5"/>
        <v>OK</v>
      </c>
      <c r="P5" s="51">
        <f t="shared" si="6"/>
        <v>33.785450061652284</v>
      </c>
    </row>
    <row r="6" spans="1:16" ht="18" customHeight="1">
      <c r="A6" s="43">
        <v>3</v>
      </c>
      <c r="B6" s="44">
        <v>437</v>
      </c>
      <c r="C6" s="44">
        <v>471</v>
      </c>
      <c r="D6" s="45">
        <f t="shared" si="0"/>
        <v>908</v>
      </c>
      <c r="E6" s="69">
        <v>67</v>
      </c>
      <c r="F6" s="46">
        <f t="shared" si="7"/>
        <v>7.3788546255506606</v>
      </c>
      <c r="G6" s="69">
        <v>119</v>
      </c>
      <c r="H6" s="52">
        <f t="shared" si="1"/>
        <v>13.105726872246697</v>
      </c>
      <c r="I6" s="47">
        <v>222</v>
      </c>
      <c r="J6" s="52">
        <f t="shared" si="2"/>
        <v>24.449339207048457</v>
      </c>
      <c r="K6" s="48">
        <v>161</v>
      </c>
      <c r="L6" s="48">
        <v>143</v>
      </c>
      <c r="M6" s="53">
        <f t="shared" si="3"/>
        <v>304</v>
      </c>
      <c r="N6" s="50" t="str">
        <f t="shared" si="4"/>
        <v>OK</v>
      </c>
      <c r="O6" s="50" t="str">
        <f t="shared" si="5"/>
        <v>OK</v>
      </c>
      <c r="P6" s="51">
        <f t="shared" si="6"/>
        <v>33.480176211453745</v>
      </c>
    </row>
    <row r="7" spans="1:16" ht="18" customHeight="1">
      <c r="A7" s="43">
        <v>4</v>
      </c>
      <c r="B7" s="44">
        <v>499</v>
      </c>
      <c r="C7" s="44">
        <v>530</v>
      </c>
      <c r="D7" s="45">
        <f t="shared" si="0"/>
        <v>1029</v>
      </c>
      <c r="E7" s="69">
        <v>65</v>
      </c>
      <c r="F7" s="46">
        <f t="shared" si="7"/>
        <v>6.3168124392614189</v>
      </c>
      <c r="G7" s="69">
        <v>136</v>
      </c>
      <c r="H7" s="52">
        <f t="shared" si="1"/>
        <v>13.216715257531584</v>
      </c>
      <c r="I7" s="47">
        <v>245</v>
      </c>
      <c r="J7" s="52">
        <f t="shared" si="2"/>
        <v>23.80952380952381</v>
      </c>
      <c r="K7" s="48">
        <v>188</v>
      </c>
      <c r="L7" s="48">
        <v>159</v>
      </c>
      <c r="M7" s="53">
        <f t="shared" si="3"/>
        <v>347</v>
      </c>
      <c r="N7" s="50" t="str">
        <f t="shared" si="4"/>
        <v>OK</v>
      </c>
      <c r="O7" s="50" t="str">
        <f t="shared" si="5"/>
        <v>OK</v>
      </c>
      <c r="P7" s="51">
        <f t="shared" si="6"/>
        <v>33.722060252672499</v>
      </c>
    </row>
    <row r="8" spans="1:16" ht="18" customHeight="1">
      <c r="A8" s="43">
        <v>5</v>
      </c>
      <c r="B8" s="44">
        <v>443</v>
      </c>
      <c r="C8" s="44">
        <v>484</v>
      </c>
      <c r="D8" s="45">
        <f t="shared" si="0"/>
        <v>927</v>
      </c>
      <c r="E8" s="69">
        <v>77</v>
      </c>
      <c r="F8" s="46">
        <f t="shared" si="7"/>
        <v>8.3063646170442293</v>
      </c>
      <c r="G8" s="69">
        <v>139</v>
      </c>
      <c r="H8" s="52">
        <f t="shared" si="1"/>
        <v>14.994606256742179</v>
      </c>
      <c r="I8" s="47">
        <v>238</v>
      </c>
      <c r="J8" s="52">
        <f t="shared" si="2"/>
        <v>25.674217907227614</v>
      </c>
      <c r="K8" s="48">
        <v>176</v>
      </c>
      <c r="L8" s="48">
        <v>162</v>
      </c>
      <c r="M8" s="53">
        <f t="shared" si="3"/>
        <v>338</v>
      </c>
      <c r="N8" s="50" t="str">
        <f t="shared" si="4"/>
        <v>OK</v>
      </c>
      <c r="O8" s="50" t="str">
        <f t="shared" si="5"/>
        <v>OK</v>
      </c>
      <c r="P8" s="51">
        <f t="shared" si="6"/>
        <v>36.461704422869474</v>
      </c>
    </row>
    <row r="9" spans="1:16" ht="18" customHeight="1">
      <c r="A9" s="43">
        <v>6</v>
      </c>
      <c r="B9" s="44">
        <v>512</v>
      </c>
      <c r="C9" s="44">
        <v>556</v>
      </c>
      <c r="D9" s="45">
        <f t="shared" si="0"/>
        <v>1068</v>
      </c>
      <c r="E9" s="69">
        <v>103</v>
      </c>
      <c r="F9" s="46">
        <f t="shared" si="7"/>
        <v>9.6441947565543078</v>
      </c>
      <c r="G9" s="69">
        <v>177</v>
      </c>
      <c r="H9" s="52">
        <f t="shared" si="1"/>
        <v>16.573033707865168</v>
      </c>
      <c r="I9" s="47">
        <v>332</v>
      </c>
      <c r="J9" s="52">
        <f t="shared" si="2"/>
        <v>31.086142322097377</v>
      </c>
      <c r="K9" s="48">
        <v>222</v>
      </c>
      <c r="L9" s="48">
        <v>220</v>
      </c>
      <c r="M9" s="53">
        <f t="shared" si="3"/>
        <v>442</v>
      </c>
      <c r="N9" s="50" t="str">
        <f t="shared" si="4"/>
        <v>OK</v>
      </c>
      <c r="O9" s="50" t="str">
        <f t="shared" si="5"/>
        <v>OK</v>
      </c>
      <c r="P9" s="51">
        <f t="shared" si="6"/>
        <v>41.385767790262172</v>
      </c>
    </row>
    <row r="10" spans="1:16" ht="18" customHeight="1">
      <c r="A10" s="43">
        <v>7</v>
      </c>
      <c r="B10" s="44">
        <v>521</v>
      </c>
      <c r="C10" s="44">
        <v>563</v>
      </c>
      <c r="D10" s="45">
        <f t="shared" si="0"/>
        <v>1084</v>
      </c>
      <c r="E10" s="69">
        <v>111</v>
      </c>
      <c r="F10" s="46">
        <f t="shared" si="7"/>
        <v>10.239852398523984</v>
      </c>
      <c r="G10" s="69">
        <v>167</v>
      </c>
      <c r="H10" s="52">
        <f t="shared" si="1"/>
        <v>15.405904059040591</v>
      </c>
      <c r="I10" s="47">
        <v>327</v>
      </c>
      <c r="J10" s="52">
        <f t="shared" si="2"/>
        <v>30.166051660516604</v>
      </c>
      <c r="K10" s="48">
        <v>226</v>
      </c>
      <c r="L10" s="48">
        <v>223</v>
      </c>
      <c r="M10" s="53">
        <f t="shared" si="3"/>
        <v>449</v>
      </c>
      <c r="N10" s="50" t="str">
        <f t="shared" si="4"/>
        <v>OK</v>
      </c>
      <c r="O10" s="50" t="str">
        <f t="shared" si="5"/>
        <v>OK</v>
      </c>
      <c r="P10" s="51">
        <f t="shared" si="6"/>
        <v>41.420664206642066</v>
      </c>
    </row>
    <row r="11" spans="1:16" ht="18" customHeight="1">
      <c r="A11" s="43">
        <v>8</v>
      </c>
      <c r="B11" s="44">
        <v>554</v>
      </c>
      <c r="C11" s="44">
        <v>560</v>
      </c>
      <c r="D11" s="45">
        <f t="shared" si="0"/>
        <v>1114</v>
      </c>
      <c r="E11" s="69">
        <v>147</v>
      </c>
      <c r="F11" s="46">
        <f t="shared" si="7"/>
        <v>13.195691202872531</v>
      </c>
      <c r="G11" s="69">
        <v>236</v>
      </c>
      <c r="H11" s="52">
        <f t="shared" si="1"/>
        <v>21.184919210053859</v>
      </c>
      <c r="I11" s="47">
        <v>376</v>
      </c>
      <c r="J11" s="52">
        <f t="shared" si="2"/>
        <v>33.752244165170559</v>
      </c>
      <c r="K11" s="48">
        <v>252</v>
      </c>
      <c r="L11" s="48">
        <v>228</v>
      </c>
      <c r="M11" s="53">
        <f t="shared" si="3"/>
        <v>480</v>
      </c>
      <c r="N11" s="50" t="str">
        <f t="shared" si="4"/>
        <v>OK</v>
      </c>
      <c r="O11" s="50" t="str">
        <f t="shared" si="5"/>
        <v>OK</v>
      </c>
      <c r="P11" s="51">
        <f t="shared" si="6"/>
        <v>43.08797127468582</v>
      </c>
    </row>
    <row r="12" spans="1:16" ht="18" customHeight="1">
      <c r="A12" s="43">
        <v>9</v>
      </c>
      <c r="B12" s="44">
        <v>569</v>
      </c>
      <c r="C12" s="44">
        <v>568</v>
      </c>
      <c r="D12" s="45">
        <f t="shared" si="0"/>
        <v>1137</v>
      </c>
      <c r="E12" s="69">
        <v>86</v>
      </c>
      <c r="F12" s="46">
        <f t="shared" si="7"/>
        <v>7.563764291996482</v>
      </c>
      <c r="G12" s="69">
        <v>144</v>
      </c>
      <c r="H12" s="52">
        <f t="shared" si="1"/>
        <v>12.664907651715039</v>
      </c>
      <c r="I12" s="47">
        <v>284</v>
      </c>
      <c r="J12" s="52">
        <f t="shared" si="2"/>
        <v>24.97801231310466</v>
      </c>
      <c r="K12" s="48">
        <v>192</v>
      </c>
      <c r="L12" s="48">
        <v>177</v>
      </c>
      <c r="M12" s="53">
        <f t="shared" si="3"/>
        <v>369</v>
      </c>
      <c r="N12" s="50" t="str">
        <f t="shared" si="4"/>
        <v>OK</v>
      </c>
      <c r="O12" s="50" t="str">
        <f t="shared" si="5"/>
        <v>OK</v>
      </c>
      <c r="P12" s="51">
        <f t="shared" si="6"/>
        <v>32.453825857519789</v>
      </c>
    </row>
    <row r="13" spans="1:16" ht="18" customHeight="1">
      <c r="A13" s="43">
        <v>10</v>
      </c>
      <c r="B13" s="44">
        <v>536</v>
      </c>
      <c r="C13" s="44">
        <v>565</v>
      </c>
      <c r="D13" s="45">
        <f t="shared" si="0"/>
        <v>1101</v>
      </c>
      <c r="E13" s="69">
        <v>83</v>
      </c>
      <c r="F13" s="46">
        <f t="shared" si="7"/>
        <v>7.5386012715712987</v>
      </c>
      <c r="G13" s="69">
        <v>140</v>
      </c>
      <c r="H13" s="52">
        <f t="shared" si="1"/>
        <v>12.715712988192552</v>
      </c>
      <c r="I13" s="47">
        <v>247</v>
      </c>
      <c r="J13" s="52">
        <f t="shared" si="2"/>
        <v>22.434150772025433</v>
      </c>
      <c r="K13" s="48">
        <v>170</v>
      </c>
      <c r="L13" s="48">
        <v>170</v>
      </c>
      <c r="M13" s="53">
        <f t="shared" si="3"/>
        <v>340</v>
      </c>
      <c r="N13" s="50" t="str">
        <f t="shared" si="4"/>
        <v>OK</v>
      </c>
      <c r="O13" s="50" t="str">
        <f t="shared" si="5"/>
        <v>OK</v>
      </c>
      <c r="P13" s="51">
        <f t="shared" si="6"/>
        <v>30.881017257039055</v>
      </c>
    </row>
    <row r="14" spans="1:16" ht="18" customHeight="1">
      <c r="A14" s="43">
        <v>11</v>
      </c>
      <c r="B14" s="44">
        <v>480</v>
      </c>
      <c r="C14" s="44">
        <v>514</v>
      </c>
      <c r="D14" s="45">
        <f t="shared" si="0"/>
        <v>994</v>
      </c>
      <c r="E14" s="69">
        <v>54</v>
      </c>
      <c r="F14" s="46">
        <f t="shared" si="7"/>
        <v>5.4325955734406435</v>
      </c>
      <c r="G14" s="69">
        <v>104</v>
      </c>
      <c r="H14" s="52">
        <f t="shared" si="1"/>
        <v>10.462776659959758</v>
      </c>
      <c r="I14" s="47">
        <v>214</v>
      </c>
      <c r="J14" s="52">
        <f t="shared" si="2"/>
        <v>21.529175050301809</v>
      </c>
      <c r="K14" s="48">
        <v>167</v>
      </c>
      <c r="L14" s="48">
        <v>141</v>
      </c>
      <c r="M14" s="53">
        <f t="shared" si="3"/>
        <v>308</v>
      </c>
      <c r="N14" s="50" t="str">
        <f t="shared" si="4"/>
        <v>OK</v>
      </c>
      <c r="O14" s="50" t="str">
        <f t="shared" si="5"/>
        <v>OK</v>
      </c>
      <c r="P14" s="51">
        <f t="shared" si="6"/>
        <v>30.985915492957748</v>
      </c>
    </row>
    <row r="15" spans="1:16" ht="18" customHeight="1">
      <c r="A15" s="43">
        <v>12</v>
      </c>
      <c r="B15" s="44">
        <v>541</v>
      </c>
      <c r="C15" s="44">
        <v>579</v>
      </c>
      <c r="D15" s="45">
        <f t="shared" si="0"/>
        <v>1120</v>
      </c>
      <c r="E15" s="69">
        <v>107</v>
      </c>
      <c r="F15" s="46">
        <f t="shared" si="7"/>
        <v>9.5535714285714288</v>
      </c>
      <c r="G15" s="69">
        <v>181</v>
      </c>
      <c r="H15" s="52">
        <f t="shared" si="1"/>
        <v>16.160714285714285</v>
      </c>
      <c r="I15" s="47">
        <v>305</v>
      </c>
      <c r="J15" s="52">
        <f t="shared" si="2"/>
        <v>27.232142857142858</v>
      </c>
      <c r="K15" s="48">
        <v>210</v>
      </c>
      <c r="L15" s="48">
        <v>207</v>
      </c>
      <c r="M15" s="53">
        <f t="shared" si="3"/>
        <v>417</v>
      </c>
      <c r="N15" s="50" t="str">
        <f t="shared" si="4"/>
        <v>OK</v>
      </c>
      <c r="O15" s="50" t="str">
        <f t="shared" si="5"/>
        <v>OK</v>
      </c>
      <c r="P15" s="51">
        <f t="shared" si="6"/>
        <v>37.232142857142854</v>
      </c>
    </row>
    <row r="16" spans="1:16" ht="18" customHeight="1">
      <c r="A16" s="43">
        <v>13</v>
      </c>
      <c r="B16" s="44">
        <v>417</v>
      </c>
      <c r="C16" s="44">
        <v>446</v>
      </c>
      <c r="D16" s="45">
        <f t="shared" si="0"/>
        <v>863</v>
      </c>
      <c r="E16" s="69">
        <v>80</v>
      </c>
      <c r="F16" s="46">
        <f t="shared" si="7"/>
        <v>9.2699884125144845</v>
      </c>
      <c r="G16" s="69">
        <v>137</v>
      </c>
      <c r="H16" s="52">
        <f t="shared" si="1"/>
        <v>15.874855156431055</v>
      </c>
      <c r="I16" s="47">
        <v>245</v>
      </c>
      <c r="J16" s="52">
        <f t="shared" si="2"/>
        <v>28.389339513325609</v>
      </c>
      <c r="K16" s="48">
        <v>164</v>
      </c>
      <c r="L16" s="48">
        <v>163</v>
      </c>
      <c r="M16" s="53">
        <f t="shared" si="3"/>
        <v>327</v>
      </c>
      <c r="N16" s="50" t="str">
        <f t="shared" si="4"/>
        <v>OK</v>
      </c>
      <c r="O16" s="50" t="str">
        <f t="shared" si="5"/>
        <v>OK</v>
      </c>
      <c r="P16" s="51">
        <f t="shared" si="6"/>
        <v>37.891077636152957</v>
      </c>
    </row>
    <row r="17" spans="1:16" ht="18" customHeight="1">
      <c r="A17" s="43">
        <v>14</v>
      </c>
      <c r="B17" s="44">
        <v>432</v>
      </c>
      <c r="C17" s="44">
        <v>469</v>
      </c>
      <c r="D17" s="45">
        <f t="shared" si="0"/>
        <v>901</v>
      </c>
      <c r="E17" s="69">
        <v>76</v>
      </c>
      <c r="F17" s="46">
        <f t="shared" si="7"/>
        <v>8.4350721420643726</v>
      </c>
      <c r="G17" s="69">
        <v>156</v>
      </c>
      <c r="H17" s="52">
        <f t="shared" si="1"/>
        <v>17.314095449500556</v>
      </c>
      <c r="I17" s="47">
        <v>284</v>
      </c>
      <c r="J17" s="52">
        <f t="shared" si="2"/>
        <v>31.520532741398448</v>
      </c>
      <c r="K17" s="48">
        <v>182</v>
      </c>
      <c r="L17" s="48">
        <v>185</v>
      </c>
      <c r="M17" s="53">
        <f t="shared" si="3"/>
        <v>367</v>
      </c>
      <c r="N17" s="50" t="str">
        <f t="shared" si="4"/>
        <v>OK</v>
      </c>
      <c r="O17" s="50" t="str">
        <f t="shared" si="5"/>
        <v>OK</v>
      </c>
      <c r="P17" s="51">
        <f t="shared" si="6"/>
        <v>40.732519422863483</v>
      </c>
    </row>
    <row r="18" spans="1:16" ht="18" customHeight="1">
      <c r="A18" s="43">
        <v>15</v>
      </c>
      <c r="B18" s="44">
        <v>366</v>
      </c>
      <c r="C18" s="44">
        <v>430</v>
      </c>
      <c r="D18" s="45">
        <f t="shared" si="0"/>
        <v>796</v>
      </c>
      <c r="E18" s="69">
        <v>73</v>
      </c>
      <c r="F18" s="46">
        <f t="shared" si="7"/>
        <v>9.1708542713567844</v>
      </c>
      <c r="G18" s="69">
        <v>136</v>
      </c>
      <c r="H18" s="52">
        <f t="shared" si="1"/>
        <v>17.08542713567839</v>
      </c>
      <c r="I18" s="47">
        <v>219</v>
      </c>
      <c r="J18" s="52">
        <f t="shared" si="2"/>
        <v>27.512562814070353</v>
      </c>
      <c r="K18" s="48">
        <v>146</v>
      </c>
      <c r="L18" s="48">
        <v>153</v>
      </c>
      <c r="M18" s="53">
        <f t="shared" si="3"/>
        <v>299</v>
      </c>
      <c r="N18" s="50" t="str">
        <f t="shared" si="4"/>
        <v>OK</v>
      </c>
      <c r="O18" s="50" t="str">
        <f t="shared" si="5"/>
        <v>OK</v>
      </c>
      <c r="P18" s="51">
        <f t="shared" si="6"/>
        <v>37.562814070351756</v>
      </c>
    </row>
    <row r="19" spans="1:16" ht="18" customHeight="1">
      <c r="A19" s="43">
        <v>16</v>
      </c>
      <c r="B19" s="44">
        <v>468</v>
      </c>
      <c r="C19" s="44">
        <v>483</v>
      </c>
      <c r="D19" s="45">
        <f t="shared" si="0"/>
        <v>951</v>
      </c>
      <c r="E19" s="69">
        <v>80</v>
      </c>
      <c r="F19" s="46">
        <f t="shared" si="7"/>
        <v>8.4121976866456354</v>
      </c>
      <c r="G19" s="69">
        <v>152</v>
      </c>
      <c r="H19" s="52">
        <f t="shared" si="1"/>
        <v>15.983175604626709</v>
      </c>
      <c r="I19" s="47">
        <v>277</v>
      </c>
      <c r="J19" s="52">
        <f t="shared" si="2"/>
        <v>29.127234490010515</v>
      </c>
      <c r="K19" s="48">
        <v>181</v>
      </c>
      <c r="L19" s="48">
        <v>183</v>
      </c>
      <c r="M19" s="53">
        <f t="shared" si="3"/>
        <v>364</v>
      </c>
      <c r="N19" s="50" t="str">
        <f t="shared" si="4"/>
        <v>OK</v>
      </c>
      <c r="O19" s="50" t="str">
        <f t="shared" si="5"/>
        <v>OK</v>
      </c>
      <c r="P19" s="51">
        <f t="shared" si="6"/>
        <v>38.275499474237641</v>
      </c>
    </row>
    <row r="20" spans="1:16" ht="18" customHeight="1">
      <c r="A20" s="43">
        <v>17</v>
      </c>
      <c r="B20" s="44">
        <v>468</v>
      </c>
      <c r="C20" s="44">
        <v>511</v>
      </c>
      <c r="D20" s="45">
        <f t="shared" si="0"/>
        <v>979</v>
      </c>
      <c r="E20" s="69">
        <v>70</v>
      </c>
      <c r="F20" s="46">
        <f t="shared" si="7"/>
        <v>7.1501532175689482</v>
      </c>
      <c r="G20" s="69">
        <v>137</v>
      </c>
      <c r="H20" s="52">
        <f t="shared" si="1"/>
        <v>13.993871297242084</v>
      </c>
      <c r="I20" s="47">
        <v>269</v>
      </c>
      <c r="J20" s="52">
        <f t="shared" si="2"/>
        <v>27.477017364657815</v>
      </c>
      <c r="K20" s="48">
        <v>201</v>
      </c>
      <c r="L20" s="48">
        <v>171</v>
      </c>
      <c r="M20" s="53">
        <f t="shared" si="3"/>
        <v>372</v>
      </c>
      <c r="N20" s="50" t="str">
        <f t="shared" si="4"/>
        <v>OK</v>
      </c>
      <c r="O20" s="50" t="str">
        <f t="shared" si="5"/>
        <v>OK</v>
      </c>
      <c r="P20" s="51">
        <f t="shared" si="6"/>
        <v>37.997957099080693</v>
      </c>
    </row>
    <row r="21" spans="1:16" ht="18" customHeight="1">
      <c r="A21" s="43">
        <v>18</v>
      </c>
      <c r="B21" s="44">
        <v>375</v>
      </c>
      <c r="C21" s="44">
        <v>410</v>
      </c>
      <c r="D21" s="45">
        <f t="shared" si="0"/>
        <v>785</v>
      </c>
      <c r="E21" s="69">
        <v>79</v>
      </c>
      <c r="F21" s="46">
        <f t="shared" si="7"/>
        <v>10.063694267515924</v>
      </c>
      <c r="G21" s="69">
        <v>129</v>
      </c>
      <c r="H21" s="52">
        <f t="shared" si="1"/>
        <v>16.433121019108281</v>
      </c>
      <c r="I21" s="47">
        <v>206</v>
      </c>
      <c r="J21" s="52">
        <f t="shared" si="2"/>
        <v>26.242038216560509</v>
      </c>
      <c r="K21" s="48">
        <v>147</v>
      </c>
      <c r="L21" s="48">
        <v>151</v>
      </c>
      <c r="M21" s="53">
        <f t="shared" si="3"/>
        <v>298</v>
      </c>
      <c r="N21" s="50" t="str">
        <f t="shared" si="4"/>
        <v>OK</v>
      </c>
      <c r="O21" s="50" t="str">
        <f t="shared" si="5"/>
        <v>OK</v>
      </c>
      <c r="P21" s="51">
        <f t="shared" si="6"/>
        <v>37.961783439490446</v>
      </c>
    </row>
    <row r="22" spans="1:16" ht="18" customHeight="1">
      <c r="A22" s="43">
        <v>19</v>
      </c>
      <c r="B22" s="44">
        <v>386</v>
      </c>
      <c r="C22" s="44">
        <v>389</v>
      </c>
      <c r="D22" s="45">
        <f t="shared" si="0"/>
        <v>775</v>
      </c>
      <c r="E22" s="69">
        <v>89</v>
      </c>
      <c r="F22" s="46">
        <f t="shared" si="7"/>
        <v>11.483870967741936</v>
      </c>
      <c r="G22" s="69">
        <v>144</v>
      </c>
      <c r="H22" s="52">
        <f t="shared" si="1"/>
        <v>18.580645161290324</v>
      </c>
      <c r="I22" s="47">
        <v>235</v>
      </c>
      <c r="J22" s="52">
        <f t="shared" si="2"/>
        <v>30.322580645161292</v>
      </c>
      <c r="K22" s="48">
        <v>164</v>
      </c>
      <c r="L22" s="48">
        <v>155</v>
      </c>
      <c r="M22" s="53">
        <f t="shared" si="3"/>
        <v>319</v>
      </c>
      <c r="N22" s="50" t="str">
        <f t="shared" si="4"/>
        <v>OK</v>
      </c>
      <c r="O22" s="50" t="str">
        <f t="shared" si="5"/>
        <v>OK</v>
      </c>
      <c r="P22" s="51">
        <f t="shared" si="6"/>
        <v>41.161290322580648</v>
      </c>
    </row>
    <row r="23" spans="1:16" ht="18" customHeight="1">
      <c r="A23" s="43">
        <v>20</v>
      </c>
      <c r="B23" s="44">
        <v>392</v>
      </c>
      <c r="C23" s="44">
        <v>387</v>
      </c>
      <c r="D23" s="45">
        <f t="shared" si="0"/>
        <v>779</v>
      </c>
      <c r="E23" s="69">
        <v>60</v>
      </c>
      <c r="F23" s="46">
        <f t="shared" si="7"/>
        <v>7.7021822849807444</v>
      </c>
      <c r="G23" s="69">
        <v>113</v>
      </c>
      <c r="H23" s="52">
        <f t="shared" si="1"/>
        <v>14.505776636713735</v>
      </c>
      <c r="I23" s="47">
        <v>179</v>
      </c>
      <c r="J23" s="52">
        <f t="shared" si="2"/>
        <v>22.978177150192554</v>
      </c>
      <c r="K23" s="48">
        <v>143</v>
      </c>
      <c r="L23" s="48">
        <v>114</v>
      </c>
      <c r="M23" s="53">
        <f t="shared" si="3"/>
        <v>257</v>
      </c>
      <c r="N23" s="50" t="str">
        <f t="shared" si="4"/>
        <v>OK</v>
      </c>
      <c r="O23" s="50" t="str">
        <f t="shared" si="5"/>
        <v>OK</v>
      </c>
      <c r="P23" s="51">
        <f t="shared" si="6"/>
        <v>32.991014120667522</v>
      </c>
    </row>
    <row r="24" spans="1:16" ht="18" customHeight="1">
      <c r="A24" s="43">
        <v>21</v>
      </c>
      <c r="B24" s="44">
        <v>366</v>
      </c>
      <c r="C24" s="44">
        <v>382</v>
      </c>
      <c r="D24" s="45">
        <f t="shared" si="0"/>
        <v>748</v>
      </c>
      <c r="E24" s="69">
        <v>26</v>
      </c>
      <c r="F24" s="46">
        <f t="shared" si="7"/>
        <v>3.4759358288770055</v>
      </c>
      <c r="G24" s="69">
        <v>56</v>
      </c>
      <c r="H24" s="52">
        <f t="shared" si="1"/>
        <v>7.4866310160427805</v>
      </c>
      <c r="I24" s="47">
        <v>124</v>
      </c>
      <c r="J24" s="52">
        <f t="shared" si="2"/>
        <v>16.577540106951872</v>
      </c>
      <c r="K24" s="48">
        <v>95</v>
      </c>
      <c r="L24" s="48">
        <v>83</v>
      </c>
      <c r="M24" s="53">
        <f t="shared" si="3"/>
        <v>178</v>
      </c>
      <c r="N24" s="50" t="str">
        <f t="shared" si="4"/>
        <v>OK</v>
      </c>
      <c r="O24" s="50" t="str">
        <f t="shared" si="5"/>
        <v>OK</v>
      </c>
      <c r="P24" s="51">
        <f t="shared" si="6"/>
        <v>23.796791443850267</v>
      </c>
    </row>
    <row r="25" spans="1:16" ht="18" customHeight="1">
      <c r="A25" s="43">
        <v>22</v>
      </c>
      <c r="B25" s="44">
        <v>343</v>
      </c>
      <c r="C25" s="44">
        <v>404</v>
      </c>
      <c r="D25" s="45">
        <f t="shared" si="0"/>
        <v>747</v>
      </c>
      <c r="E25" s="69">
        <v>55</v>
      </c>
      <c r="F25" s="46">
        <f t="shared" si="7"/>
        <v>7.3627844712182062</v>
      </c>
      <c r="G25" s="69">
        <v>116</v>
      </c>
      <c r="H25" s="52">
        <f t="shared" si="1"/>
        <v>15.528781793842034</v>
      </c>
      <c r="I25" s="47">
        <v>229</v>
      </c>
      <c r="J25" s="52">
        <f t="shared" si="2"/>
        <v>30.655957161981259</v>
      </c>
      <c r="K25" s="48">
        <v>161</v>
      </c>
      <c r="L25" s="48">
        <v>165</v>
      </c>
      <c r="M25" s="53">
        <f t="shared" si="3"/>
        <v>326</v>
      </c>
      <c r="N25" s="50" t="str">
        <f t="shared" si="4"/>
        <v>OK</v>
      </c>
      <c r="O25" s="50" t="str">
        <f t="shared" si="5"/>
        <v>OK</v>
      </c>
      <c r="P25" s="51">
        <f t="shared" si="6"/>
        <v>43.641231593038825</v>
      </c>
    </row>
    <row r="26" spans="1:16" ht="18" customHeight="1">
      <c r="A26" s="43">
        <v>23</v>
      </c>
      <c r="B26" s="44">
        <v>381</v>
      </c>
      <c r="C26" s="44">
        <v>406</v>
      </c>
      <c r="D26" s="45">
        <f t="shared" si="0"/>
        <v>787</v>
      </c>
      <c r="E26" s="69">
        <v>68</v>
      </c>
      <c r="F26" s="46">
        <f t="shared" si="7"/>
        <v>8.6404066073697585</v>
      </c>
      <c r="G26" s="69">
        <v>142</v>
      </c>
      <c r="H26" s="52">
        <f t="shared" si="1"/>
        <v>18.043202033036849</v>
      </c>
      <c r="I26" s="47">
        <v>241</v>
      </c>
      <c r="J26" s="52">
        <f t="shared" si="2"/>
        <v>30.622617534942822</v>
      </c>
      <c r="K26" s="48">
        <v>160</v>
      </c>
      <c r="L26" s="48">
        <v>157</v>
      </c>
      <c r="M26" s="53">
        <f t="shared" si="3"/>
        <v>317</v>
      </c>
      <c r="N26" s="50" t="str">
        <f t="shared" si="4"/>
        <v>OK</v>
      </c>
      <c r="O26" s="50" t="str">
        <f t="shared" si="5"/>
        <v>OK</v>
      </c>
      <c r="P26" s="51">
        <f t="shared" si="6"/>
        <v>40.279542566709019</v>
      </c>
    </row>
    <row r="27" spans="1:16" ht="18" customHeight="1">
      <c r="A27" s="43">
        <v>24</v>
      </c>
      <c r="B27" s="44">
        <v>525</v>
      </c>
      <c r="C27" s="44">
        <v>580</v>
      </c>
      <c r="D27" s="45">
        <f t="shared" si="0"/>
        <v>1105</v>
      </c>
      <c r="E27" s="69">
        <v>108</v>
      </c>
      <c r="F27" s="46">
        <f t="shared" si="7"/>
        <v>9.7737556561085981</v>
      </c>
      <c r="G27" s="69">
        <v>197</v>
      </c>
      <c r="H27" s="52">
        <f t="shared" si="1"/>
        <v>17.828054298642535</v>
      </c>
      <c r="I27" s="47">
        <v>380</v>
      </c>
      <c r="J27" s="52">
        <f t="shared" si="2"/>
        <v>34.389140271493211</v>
      </c>
      <c r="K27" s="48">
        <v>234</v>
      </c>
      <c r="L27" s="48">
        <v>251</v>
      </c>
      <c r="M27" s="53">
        <f t="shared" si="3"/>
        <v>485</v>
      </c>
      <c r="N27" s="50" t="str">
        <f t="shared" si="4"/>
        <v>OK</v>
      </c>
      <c r="O27" s="50" t="str">
        <f t="shared" si="5"/>
        <v>OK</v>
      </c>
      <c r="P27" s="51">
        <f t="shared" si="6"/>
        <v>43.891402714932127</v>
      </c>
    </row>
    <row r="28" spans="1:16" ht="18" customHeight="1">
      <c r="A28" s="43">
        <v>25</v>
      </c>
      <c r="B28" s="44">
        <v>499</v>
      </c>
      <c r="C28" s="44">
        <v>517</v>
      </c>
      <c r="D28" s="45">
        <f t="shared" si="0"/>
        <v>1016</v>
      </c>
      <c r="E28" s="69">
        <v>88</v>
      </c>
      <c r="F28" s="46">
        <f t="shared" si="7"/>
        <v>8.6614173228346463</v>
      </c>
      <c r="G28" s="69">
        <v>165</v>
      </c>
      <c r="H28" s="52">
        <f t="shared" si="1"/>
        <v>16.240157480314959</v>
      </c>
      <c r="I28" s="47">
        <v>300</v>
      </c>
      <c r="J28" s="52">
        <f t="shared" si="2"/>
        <v>29.527559055118111</v>
      </c>
      <c r="K28" s="48">
        <v>197</v>
      </c>
      <c r="L28" s="48">
        <v>201</v>
      </c>
      <c r="M28" s="53">
        <f t="shared" si="3"/>
        <v>398</v>
      </c>
      <c r="N28" s="50" t="str">
        <f t="shared" si="4"/>
        <v>OK</v>
      </c>
      <c r="O28" s="50" t="str">
        <f t="shared" si="5"/>
        <v>OK</v>
      </c>
      <c r="P28" s="51">
        <f t="shared" si="6"/>
        <v>39.173228346456696</v>
      </c>
    </row>
    <row r="29" spans="1:16" ht="18" customHeight="1">
      <c r="A29" s="43">
        <v>26</v>
      </c>
      <c r="B29" s="44">
        <v>520</v>
      </c>
      <c r="C29" s="44">
        <v>555</v>
      </c>
      <c r="D29" s="45">
        <f t="shared" si="0"/>
        <v>1075</v>
      </c>
      <c r="E29" s="69">
        <v>68</v>
      </c>
      <c r="F29" s="46">
        <f t="shared" si="7"/>
        <v>6.3255813953488369</v>
      </c>
      <c r="G29" s="69">
        <v>169</v>
      </c>
      <c r="H29" s="52">
        <f t="shared" si="1"/>
        <v>15.720930232558139</v>
      </c>
      <c r="I29" s="47">
        <v>115</v>
      </c>
      <c r="J29" s="52">
        <f t="shared" si="2"/>
        <v>10.697674418604651</v>
      </c>
      <c r="K29" s="48">
        <v>200</v>
      </c>
      <c r="L29" s="48">
        <v>175</v>
      </c>
      <c r="M29" s="53">
        <f t="shared" si="3"/>
        <v>375</v>
      </c>
      <c r="N29" s="50" t="str">
        <f t="shared" si="4"/>
        <v>OK</v>
      </c>
      <c r="O29" s="50" t="str">
        <f t="shared" si="5"/>
        <v>OK</v>
      </c>
      <c r="P29" s="51">
        <f t="shared" si="6"/>
        <v>34.883720930232556</v>
      </c>
    </row>
    <row r="30" spans="1:16" ht="18" customHeight="1">
      <c r="A30" s="43">
        <v>27</v>
      </c>
      <c r="B30" s="44">
        <v>409</v>
      </c>
      <c r="C30" s="44">
        <v>469</v>
      </c>
      <c r="D30" s="45">
        <f t="shared" si="0"/>
        <v>878</v>
      </c>
      <c r="E30" s="69">
        <v>86</v>
      </c>
      <c r="F30" s="46">
        <f t="shared" si="7"/>
        <v>9.7949886104783594</v>
      </c>
      <c r="G30" s="69">
        <v>154</v>
      </c>
      <c r="H30" s="52">
        <f t="shared" si="1"/>
        <v>17.53986332574032</v>
      </c>
      <c r="I30" s="47">
        <v>256</v>
      </c>
      <c r="J30" s="52">
        <f t="shared" si="2"/>
        <v>29.157175398633257</v>
      </c>
      <c r="K30" s="48">
        <v>154</v>
      </c>
      <c r="L30" s="48">
        <v>169</v>
      </c>
      <c r="M30" s="53">
        <f t="shared" si="3"/>
        <v>323</v>
      </c>
      <c r="N30" s="50" t="str">
        <f t="shared" si="4"/>
        <v>OK</v>
      </c>
      <c r="O30" s="50" t="str">
        <f t="shared" si="5"/>
        <v>OK</v>
      </c>
      <c r="P30" s="51">
        <f t="shared" si="6"/>
        <v>36.788154897494309</v>
      </c>
    </row>
    <row r="31" spans="1:16" ht="18" customHeight="1">
      <c r="A31" s="43">
        <v>28</v>
      </c>
      <c r="B31" s="44">
        <v>446</v>
      </c>
      <c r="C31" s="44">
        <v>470</v>
      </c>
      <c r="D31" s="45">
        <f t="shared" si="0"/>
        <v>916</v>
      </c>
      <c r="E31" s="69">
        <v>82</v>
      </c>
      <c r="F31" s="46">
        <f t="shared" si="7"/>
        <v>8.9519650655021827</v>
      </c>
      <c r="G31" s="69">
        <v>140</v>
      </c>
      <c r="H31" s="52">
        <f t="shared" si="1"/>
        <v>15.283842794759826</v>
      </c>
      <c r="I31" s="47">
        <v>258</v>
      </c>
      <c r="J31" s="52">
        <f t="shared" si="2"/>
        <v>28.165938864628821</v>
      </c>
      <c r="K31" s="48">
        <v>171</v>
      </c>
      <c r="L31" s="48">
        <v>160</v>
      </c>
      <c r="M31" s="53">
        <f t="shared" si="3"/>
        <v>331</v>
      </c>
      <c r="N31" s="50" t="str">
        <f t="shared" si="4"/>
        <v>OK</v>
      </c>
      <c r="O31" s="50" t="str">
        <f t="shared" si="5"/>
        <v>OK</v>
      </c>
      <c r="P31" s="51">
        <f t="shared" si="6"/>
        <v>36.135371179039304</v>
      </c>
    </row>
    <row r="32" spans="1:16" ht="18" customHeight="1">
      <c r="A32" s="43">
        <v>29</v>
      </c>
      <c r="B32" s="44">
        <v>292</v>
      </c>
      <c r="C32" s="44">
        <v>346</v>
      </c>
      <c r="D32" s="45">
        <f t="shared" si="0"/>
        <v>638</v>
      </c>
      <c r="E32" s="69">
        <v>27</v>
      </c>
      <c r="F32" s="46">
        <f t="shared" si="7"/>
        <v>4.2319749216300941</v>
      </c>
      <c r="G32" s="69">
        <v>46</v>
      </c>
      <c r="H32" s="52">
        <f t="shared" si="1"/>
        <v>7.2100313479623823</v>
      </c>
      <c r="I32" s="47">
        <v>116</v>
      </c>
      <c r="J32" s="52">
        <f t="shared" si="2"/>
        <v>18.181818181818183</v>
      </c>
      <c r="K32" s="48">
        <v>110</v>
      </c>
      <c r="L32" s="48">
        <v>90</v>
      </c>
      <c r="M32" s="53">
        <f t="shared" si="3"/>
        <v>200</v>
      </c>
      <c r="N32" s="50" t="str">
        <f t="shared" si="4"/>
        <v>OK</v>
      </c>
      <c r="O32" s="50" t="str">
        <f t="shared" si="5"/>
        <v>OK</v>
      </c>
      <c r="P32" s="51">
        <f t="shared" si="6"/>
        <v>31.347962382445139</v>
      </c>
    </row>
    <row r="33" spans="1:16" ht="18" customHeight="1">
      <c r="A33" s="43">
        <v>30</v>
      </c>
      <c r="B33" s="44">
        <v>485</v>
      </c>
      <c r="C33" s="44">
        <v>539</v>
      </c>
      <c r="D33" s="45">
        <f t="shared" si="0"/>
        <v>1024</v>
      </c>
      <c r="E33" s="69">
        <v>86</v>
      </c>
      <c r="F33" s="46">
        <f t="shared" si="7"/>
        <v>8.3984375</v>
      </c>
      <c r="G33" s="69">
        <v>175</v>
      </c>
      <c r="H33" s="52">
        <f t="shared" si="1"/>
        <v>17.08984375</v>
      </c>
      <c r="I33" s="47">
        <v>282</v>
      </c>
      <c r="J33" s="52">
        <f t="shared" si="2"/>
        <v>27.5390625</v>
      </c>
      <c r="K33" s="48">
        <v>194</v>
      </c>
      <c r="L33" s="48">
        <v>191</v>
      </c>
      <c r="M33" s="53">
        <f t="shared" si="3"/>
        <v>385</v>
      </c>
      <c r="N33" s="50" t="str">
        <f t="shared" si="4"/>
        <v>OK</v>
      </c>
      <c r="O33" s="50" t="str">
        <f t="shared" si="5"/>
        <v>OK</v>
      </c>
      <c r="P33" s="51">
        <f t="shared" si="6"/>
        <v>37.59765625</v>
      </c>
    </row>
    <row r="34" spans="1:16" ht="18" customHeight="1">
      <c r="A34" s="43">
        <v>31</v>
      </c>
      <c r="B34" s="44">
        <v>515</v>
      </c>
      <c r="C34" s="44">
        <v>547</v>
      </c>
      <c r="D34" s="45">
        <f t="shared" si="0"/>
        <v>1062</v>
      </c>
      <c r="E34" s="69">
        <v>94</v>
      </c>
      <c r="F34" s="46">
        <f t="shared" si="7"/>
        <v>8.8512241054613927</v>
      </c>
      <c r="G34" s="69">
        <v>158</v>
      </c>
      <c r="H34" s="52">
        <f t="shared" si="1"/>
        <v>14.87758945386064</v>
      </c>
      <c r="I34" s="47">
        <v>286</v>
      </c>
      <c r="J34" s="52">
        <f t="shared" si="2"/>
        <v>26.930320150659135</v>
      </c>
      <c r="K34" s="48">
        <v>196</v>
      </c>
      <c r="L34" s="48">
        <v>176</v>
      </c>
      <c r="M34" s="53">
        <f t="shared" si="3"/>
        <v>372</v>
      </c>
      <c r="N34" s="50" t="str">
        <f t="shared" si="4"/>
        <v>OK</v>
      </c>
      <c r="O34" s="50" t="str">
        <f t="shared" si="5"/>
        <v>OK</v>
      </c>
      <c r="P34" s="51">
        <f t="shared" si="6"/>
        <v>35.028248587570623</v>
      </c>
    </row>
    <row r="35" spans="1:16" ht="18" customHeight="1">
      <c r="A35" s="43">
        <v>32</v>
      </c>
      <c r="B35" s="44">
        <v>566</v>
      </c>
      <c r="C35" s="44">
        <v>597</v>
      </c>
      <c r="D35" s="45">
        <f t="shared" si="0"/>
        <v>1163</v>
      </c>
      <c r="E35" s="69">
        <v>67</v>
      </c>
      <c r="F35" s="46">
        <f t="shared" si="7"/>
        <v>5.7609630266552019</v>
      </c>
      <c r="G35" s="69">
        <v>154</v>
      </c>
      <c r="H35" s="52">
        <f t="shared" si="1"/>
        <v>13.241616509028376</v>
      </c>
      <c r="I35" s="47">
        <v>275</v>
      </c>
      <c r="J35" s="52">
        <f t="shared" si="2"/>
        <v>23.645743766122099</v>
      </c>
      <c r="K35" s="48">
        <v>201</v>
      </c>
      <c r="L35" s="48">
        <v>213</v>
      </c>
      <c r="M35" s="53">
        <f t="shared" si="3"/>
        <v>414</v>
      </c>
      <c r="N35" s="50" t="str">
        <f t="shared" si="4"/>
        <v>OK</v>
      </c>
      <c r="O35" s="50" t="str">
        <f t="shared" si="5"/>
        <v>OK</v>
      </c>
      <c r="P35" s="51">
        <f t="shared" si="6"/>
        <v>35.597592433361996</v>
      </c>
    </row>
    <row r="36" spans="1:16" ht="18" customHeight="1" thickBot="1">
      <c r="A36" s="54">
        <v>33</v>
      </c>
      <c r="B36" s="44">
        <v>548</v>
      </c>
      <c r="C36" s="44">
        <v>584</v>
      </c>
      <c r="D36" s="45">
        <f t="shared" si="0"/>
        <v>1132</v>
      </c>
      <c r="E36" s="69">
        <v>60</v>
      </c>
      <c r="F36" s="46">
        <f t="shared" si="7"/>
        <v>5.3003533568904597</v>
      </c>
      <c r="G36" s="69">
        <v>133</v>
      </c>
      <c r="H36" s="55">
        <f t="shared" si="1"/>
        <v>11.749116607773852</v>
      </c>
      <c r="I36" s="47">
        <v>254</v>
      </c>
      <c r="J36" s="56">
        <f t="shared" si="2"/>
        <v>22.438162544169611</v>
      </c>
      <c r="K36" s="48">
        <v>202</v>
      </c>
      <c r="L36" s="48">
        <v>176</v>
      </c>
      <c r="M36" s="53">
        <f t="shared" si="3"/>
        <v>378</v>
      </c>
      <c r="N36" s="50" t="str">
        <f t="shared" si="4"/>
        <v>OK</v>
      </c>
      <c r="O36" s="50" t="str">
        <f t="shared" si="5"/>
        <v>OK</v>
      </c>
      <c r="P36" s="51">
        <f t="shared" si="6"/>
        <v>33.392226148409897</v>
      </c>
    </row>
    <row r="37" spans="1:16" ht="18" customHeight="1" thickBot="1">
      <c r="A37" s="43">
        <v>34</v>
      </c>
      <c r="B37" s="44">
        <v>454</v>
      </c>
      <c r="C37" s="44">
        <v>485</v>
      </c>
      <c r="D37" s="45">
        <f t="shared" ref="D37" si="8">SUM(B37:C37)</f>
        <v>939</v>
      </c>
      <c r="E37" s="69">
        <v>101</v>
      </c>
      <c r="F37" s="46">
        <f t="shared" si="7"/>
        <v>10.756123535676251</v>
      </c>
      <c r="G37" s="69">
        <v>161</v>
      </c>
      <c r="H37" s="56">
        <f t="shared" ref="H37" si="9">G37*100/D37</f>
        <v>17.145899893503728</v>
      </c>
      <c r="I37" s="47">
        <v>317</v>
      </c>
      <c r="J37" s="56">
        <f t="shared" ref="J37" si="10">I37*100/D37</f>
        <v>33.759318423855163</v>
      </c>
      <c r="K37" s="48">
        <v>214</v>
      </c>
      <c r="L37" s="48">
        <v>224</v>
      </c>
      <c r="M37" s="57">
        <f t="shared" ref="M37" si="11">SUM(K37:L37)</f>
        <v>438</v>
      </c>
      <c r="N37" s="50" t="str">
        <f t="shared" ref="N37" si="12">IF(K37&gt;B37,"ERR","OK")</f>
        <v>OK</v>
      </c>
      <c r="O37" s="50" t="str">
        <f t="shared" ref="O37" si="13">IF(L37&gt;C37,"ERR","OK")</f>
        <v>OK</v>
      </c>
      <c r="P37" s="51">
        <f t="shared" ref="P37" si="14">M37*100/D37</f>
        <v>46.645367412140573</v>
      </c>
    </row>
    <row r="38" spans="1:16" ht="18" customHeight="1" thickBot="1">
      <c r="A38" s="43">
        <v>35</v>
      </c>
      <c r="B38" s="44">
        <v>554</v>
      </c>
      <c r="C38" s="44">
        <v>593</v>
      </c>
      <c r="D38" s="45">
        <f t="shared" si="0"/>
        <v>1147</v>
      </c>
      <c r="E38" s="69">
        <v>80</v>
      </c>
      <c r="F38" s="46">
        <f t="shared" si="7"/>
        <v>6.9747166521360073</v>
      </c>
      <c r="G38" s="69">
        <v>154</v>
      </c>
      <c r="H38" s="56">
        <f t="shared" si="1"/>
        <v>13.426329555361814</v>
      </c>
      <c r="I38" s="47">
        <v>271</v>
      </c>
      <c r="J38" s="56">
        <f t="shared" si="2"/>
        <v>23.626852659110725</v>
      </c>
      <c r="K38" s="48">
        <v>194</v>
      </c>
      <c r="L38" s="48">
        <v>185</v>
      </c>
      <c r="M38" s="57">
        <f t="shared" si="3"/>
        <v>379</v>
      </c>
      <c r="N38" s="50" t="str">
        <f>IF(K38&gt;B38,"ERR","OK")</f>
        <v>OK</v>
      </c>
      <c r="O38" s="50" t="str">
        <f>IF(L38&gt;C38,"ERR","OK")</f>
        <v>OK</v>
      </c>
      <c r="P38" s="51">
        <f t="shared" si="6"/>
        <v>33.042720139494335</v>
      </c>
    </row>
    <row r="39" spans="1:16" ht="18" customHeight="1" thickBot="1">
      <c r="A39" s="58" t="s">
        <v>447</v>
      </c>
      <c r="B39" s="59">
        <f>SUM(B4:B38)</f>
        <v>16128</v>
      </c>
      <c r="C39" s="60">
        <f>SUM(C4:C38)</f>
        <v>17270</v>
      </c>
      <c r="D39" s="61">
        <f t="shared" si="0"/>
        <v>33398</v>
      </c>
      <c r="E39" s="62">
        <f>SUM(E4:E38)</f>
        <v>2735</v>
      </c>
      <c r="F39" s="63">
        <f>E39*100/D39</f>
        <v>8.1891131205461409</v>
      </c>
      <c r="G39" s="62">
        <f>SUM(G4:G38)</f>
        <v>5037</v>
      </c>
      <c r="H39" s="63">
        <f t="shared" si="1"/>
        <v>15.081741421642015</v>
      </c>
      <c r="I39" s="64">
        <f>SUM(I4:I38)</f>
        <v>8876</v>
      </c>
      <c r="J39" s="63">
        <f t="shared" si="2"/>
        <v>26.576441703095995</v>
      </c>
      <c r="K39" s="65">
        <f>SUM(K4:K38)</f>
        <v>6309</v>
      </c>
      <c r="L39" s="65">
        <f>SUM(L4:L38)</f>
        <v>6030</v>
      </c>
      <c r="M39" s="66">
        <f>SUM(M4:M38)</f>
        <v>12339</v>
      </c>
      <c r="N39" s="67" t="str">
        <f>IF(K39&gt;B39,"ERR","OK")</f>
        <v>OK</v>
      </c>
      <c r="O39" s="67" t="str">
        <f>IF(L39&gt;C39,"ERR","OK")</f>
        <v>OK</v>
      </c>
      <c r="P39" s="68">
        <f t="shared" si="6"/>
        <v>36.945326067429185</v>
      </c>
    </row>
  </sheetData>
  <sheetProtection algorithmName="SHA-512" hashValue="UeAmEBoEkXsfUSp5KdQC73+k7YHRyNmqfivynkh0XxNXl1vJTCqd44u17nSrpQ62WKvx1cg0K7iBbF6AQRIzBQ==" saltValue="g/qXaBlxjsy/LxuajZqDrA==" spinCount="100000" sheet="1" objects="1" scenarios="1"/>
  <mergeCells count="4">
    <mergeCell ref="A1:P1"/>
    <mergeCell ref="A2:A3"/>
    <mergeCell ref="B2:D2"/>
    <mergeCell ref="K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992"/>
  <sheetViews>
    <sheetView showGridLines="0" tabSelected="1" zoomScale="90" zoomScaleNormal="90" workbookViewId="0">
      <selection activeCell="G15" sqref="G15:G16"/>
    </sheetView>
  </sheetViews>
  <sheetFormatPr defaultColWidth="11.25" defaultRowHeight="15.75" customHeight="1"/>
  <cols>
    <col min="2" max="11" width="11.625" customWidth="1"/>
    <col min="12" max="12" width="14" customWidth="1"/>
    <col min="13" max="13" width="17.5" customWidth="1"/>
  </cols>
  <sheetData>
    <row r="1" spans="1:29" ht="13.5" customHeight="1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4"/>
      <c r="L1" s="88"/>
      <c r="M1" s="8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0.100000000000001" customHeight="1">
      <c r="A2" s="95"/>
      <c r="B2" s="96"/>
      <c r="C2" s="96"/>
      <c r="D2" s="96"/>
      <c r="E2" s="96"/>
      <c r="F2" s="96"/>
      <c r="G2" s="96"/>
      <c r="H2" s="96"/>
      <c r="I2" s="96"/>
      <c r="J2" s="96"/>
      <c r="K2" s="97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6.5">
      <c r="A3" s="105"/>
      <c r="B3" s="89" t="str">
        <f>'Voti Liste per Sezione'!B3</f>
        <v>LEGA SALVINI</v>
      </c>
      <c r="C3" s="90"/>
      <c r="D3" s="89" t="str">
        <f>'Voti Liste per Sezione'!D3</f>
        <v>FRATELLI D'ITALIA</v>
      </c>
      <c r="E3" s="90"/>
      <c r="F3" s="89" t="str">
        <f>'Voti Liste per Sezione'!F3</f>
        <v>ALTERNATIVA POPOLARE</v>
      </c>
      <c r="G3" s="90"/>
      <c r="H3" s="89" t="str">
        <f>'Voti Liste per Sezione'!H3</f>
        <v>PARTITO DEMOCRATICO</v>
      </c>
      <c r="I3" s="90"/>
      <c r="J3" s="89" t="str">
        <f>'Voti Liste per Sezione'!J3</f>
        <v>PACE TERRA DIGNITA'</v>
      </c>
      <c r="K3" s="90"/>
      <c r="L3" s="84"/>
      <c r="M3" s="8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97.5" customHeight="1">
      <c r="A4" s="106"/>
      <c r="B4" s="108"/>
      <c r="C4" s="109"/>
      <c r="D4" s="110"/>
      <c r="E4" s="111"/>
      <c r="F4" s="82"/>
      <c r="G4" s="83"/>
      <c r="H4" s="82"/>
      <c r="I4" s="83"/>
      <c r="J4" s="91"/>
      <c r="K4" s="8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0.100000000000001" customHeight="1">
      <c r="A5" s="107"/>
      <c r="B5" s="3" t="s">
        <v>1</v>
      </c>
      <c r="C5" s="4" t="s">
        <v>2</v>
      </c>
      <c r="D5" s="3" t="s">
        <v>1</v>
      </c>
      <c r="E5" s="4" t="s">
        <v>2</v>
      </c>
      <c r="F5" s="3" t="s">
        <v>1</v>
      </c>
      <c r="G5" s="4" t="s">
        <v>2</v>
      </c>
      <c r="H5" s="3" t="s">
        <v>1</v>
      </c>
      <c r="I5" s="4" t="s">
        <v>2</v>
      </c>
      <c r="J5" s="3" t="s">
        <v>1</v>
      </c>
      <c r="K5" s="4" t="s">
        <v>2</v>
      </c>
      <c r="L5" s="5"/>
      <c r="M5" s="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2.5" customHeight="1">
      <c r="A6" s="6" t="s">
        <v>3</v>
      </c>
      <c r="B6" s="7">
        <f>'Voti Liste per Sezione'!B$40</f>
        <v>295</v>
      </c>
      <c r="C6" s="8">
        <f>ROUND(B6/H14*100, 2)</f>
        <v>2.4500000000000002</v>
      </c>
      <c r="D6" s="7">
        <f>'Voti Liste per Sezione'!D$40</f>
        <v>1459</v>
      </c>
      <c r="E6" s="8">
        <f>ROUND(D6/H14*100, 2)</f>
        <v>12.12</v>
      </c>
      <c r="F6" s="7">
        <f>'Voti Liste per Sezione'!F$40</f>
        <v>19</v>
      </c>
      <c r="G6" s="8">
        <f>ROUND(F6/H14*100, 2)</f>
        <v>0.16</v>
      </c>
      <c r="H6" s="7">
        <f>'Voti Liste per Sezione'!H$40</f>
        <v>3323</v>
      </c>
      <c r="I6" s="8">
        <f>ROUND(H6/H14*100, 2)</f>
        <v>27.6</v>
      </c>
      <c r="J6" s="7">
        <f>'Voti Liste per Sezione'!J$40</f>
        <v>166</v>
      </c>
      <c r="K6" s="8">
        <f>ROUND(J6/H14*100, 2)</f>
        <v>1.38</v>
      </c>
      <c r="L6" s="5"/>
      <c r="M6" s="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30" customHeight="1">
      <c r="A7" s="100"/>
      <c r="B7" s="85"/>
      <c r="C7" s="85"/>
      <c r="D7" s="85"/>
      <c r="E7" s="85"/>
      <c r="F7" s="85"/>
      <c r="G7" s="85"/>
      <c r="H7" s="85"/>
      <c r="I7" s="85"/>
      <c r="J7" s="85"/>
      <c r="K7" s="85"/>
      <c r="L7" s="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6.5">
      <c r="A8" s="105"/>
      <c r="B8" s="98" t="str">
        <f>'Voti Liste per Sezione'!L3</f>
        <v>LIBERTA'</v>
      </c>
      <c r="C8" s="99"/>
      <c r="D8" s="98" t="str">
        <f>'Voti Liste per Sezione'!N3</f>
        <v xml:space="preserve">FORZA ITALIA </v>
      </c>
      <c r="E8" s="99"/>
      <c r="F8" s="98" t="str">
        <f>'Voti Liste per Sezione'!P3</f>
        <v>MOVIMENTO 5 STELLE</v>
      </c>
      <c r="G8" s="99"/>
      <c r="H8" s="98" t="str">
        <f>'Voti Liste per Sezione'!R3</f>
        <v xml:space="preserve">AZIONE CON CALENDA </v>
      </c>
      <c r="I8" s="99"/>
      <c r="J8" s="101" t="str">
        <f>'Voti Liste per Sezione'!T3</f>
        <v>ANIMALISTA</v>
      </c>
      <c r="K8" s="102"/>
      <c r="L8" s="5"/>
    </row>
    <row r="9" spans="1:29" ht="97.5" customHeight="1">
      <c r="A9" s="106"/>
      <c r="B9" s="82"/>
      <c r="C9" s="83"/>
      <c r="D9" s="82"/>
      <c r="E9" s="83"/>
      <c r="F9" s="82"/>
      <c r="G9" s="83"/>
      <c r="H9" s="82"/>
      <c r="I9" s="83"/>
      <c r="J9" s="86"/>
      <c r="K9" s="87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0.100000000000001" customHeight="1">
      <c r="A10" s="107"/>
      <c r="B10" s="10" t="s">
        <v>1</v>
      </c>
      <c r="C10" s="11" t="s">
        <v>2</v>
      </c>
      <c r="D10" s="10" t="s">
        <v>1</v>
      </c>
      <c r="E10" s="11" t="s">
        <v>2</v>
      </c>
      <c r="F10" s="10" t="s">
        <v>1</v>
      </c>
      <c r="G10" s="11" t="s">
        <v>2</v>
      </c>
      <c r="H10" s="10" t="s">
        <v>1</v>
      </c>
      <c r="I10" s="11" t="s">
        <v>2</v>
      </c>
      <c r="J10" s="10" t="s">
        <v>1</v>
      </c>
      <c r="K10" s="11" t="s">
        <v>2</v>
      </c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22.5" customHeight="1">
      <c r="A11" s="6" t="s">
        <v>3</v>
      </c>
      <c r="B11" s="12">
        <f>'Voti Liste per Sezione'!L$40</f>
        <v>66</v>
      </c>
      <c r="C11" s="13">
        <f>ROUND(B11/H14*100, 2)</f>
        <v>0.55000000000000004</v>
      </c>
      <c r="D11" s="12">
        <f>'Voti Liste per Sezione'!N$40</f>
        <v>1291</v>
      </c>
      <c r="E11" s="13">
        <f>ROUND(D11/H14*100, 2)</f>
        <v>10.72</v>
      </c>
      <c r="F11" s="12">
        <f>'Voti Liste per Sezione'!P$40</f>
        <v>3257</v>
      </c>
      <c r="G11" s="13">
        <f>ROUND(F11/H14*100, 2)</f>
        <v>27.05</v>
      </c>
      <c r="H11" s="12">
        <f>'Voti Liste per Sezione'!R$40</f>
        <v>545</v>
      </c>
      <c r="I11" s="13">
        <f>ROUND(H11/H14*100, 2)</f>
        <v>4.53</v>
      </c>
      <c r="J11" s="12">
        <f>'Voti Liste per Sezione'!T$40</f>
        <v>42</v>
      </c>
      <c r="K11" s="13">
        <f>ROUND(J11/H14*100, 2)</f>
        <v>0.35</v>
      </c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30" customHeight="1" thickTop="1" thickBot="1">
      <c r="A12" s="100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8" thickTop="1" thickBot="1">
      <c r="A13" s="114"/>
      <c r="B13" s="117" t="str">
        <f>'Voti Liste per Sezione'!V3</f>
        <v>ALLEANZA VERDI SINISTRA</v>
      </c>
      <c r="C13" s="118"/>
      <c r="D13" s="117" t="str">
        <f>'Voti Liste per Sezione'!X3</f>
        <v>STATI UNITI D'EUROPA</v>
      </c>
      <c r="E13" s="118"/>
      <c r="F13" s="5"/>
      <c r="G13" s="1"/>
      <c r="H13" s="131" t="s">
        <v>453</v>
      </c>
      <c r="I13" s="132"/>
      <c r="J13" s="123" t="s">
        <v>454</v>
      </c>
      <c r="K13" s="12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9" ht="97.5" customHeight="1" thickBot="1">
      <c r="A14" s="115"/>
      <c r="B14" s="112"/>
      <c r="C14" s="113"/>
      <c r="D14" s="112"/>
      <c r="E14" s="113"/>
      <c r="F14" s="5"/>
      <c r="G14" s="77" t="s">
        <v>4</v>
      </c>
      <c r="H14" s="119">
        <f>SUM(B6,D6,F6,H6,J6,B11,D11,F11,H11,J11,B16,D16,)</f>
        <v>12042</v>
      </c>
      <c r="I14" s="120"/>
      <c r="J14" s="121">
        <f>'Voti Liste per Sezione'!AA$40</f>
        <v>297</v>
      </c>
      <c r="K14" s="12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9" ht="20.100000000000001" customHeight="1">
      <c r="A15" s="116"/>
      <c r="B15" s="14" t="s">
        <v>1</v>
      </c>
      <c r="C15" s="14" t="s">
        <v>2</v>
      </c>
      <c r="D15" s="14" t="s">
        <v>1</v>
      </c>
      <c r="E15" s="14" t="s">
        <v>2</v>
      </c>
      <c r="F15" s="5"/>
      <c r="G15" s="103" t="s">
        <v>455</v>
      </c>
      <c r="H15" s="125">
        <f>SUM(H14+J14)</f>
        <v>12339</v>
      </c>
      <c r="I15" s="126"/>
      <c r="J15" s="126"/>
      <c r="K15" s="12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9" ht="22.5" customHeight="1" thickBot="1">
      <c r="A16" s="15" t="s">
        <v>3</v>
      </c>
      <c r="B16" s="16">
        <f>'Voti Liste per Sezione'!V$40</f>
        <v>1322</v>
      </c>
      <c r="C16" s="16">
        <f>ROUND(B16/H14*100, 2)</f>
        <v>10.98</v>
      </c>
      <c r="D16" s="16">
        <f>'Voti Liste per Sezione'!X$40</f>
        <v>257</v>
      </c>
      <c r="E16" s="16">
        <f>ROUND(D16/H14*100, 2)</f>
        <v>2.13</v>
      </c>
      <c r="F16" s="5"/>
      <c r="G16" s="104"/>
      <c r="H16" s="128"/>
      <c r="I16" s="129"/>
      <c r="J16" s="129"/>
      <c r="K16" s="13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9" ht="13.5" thickTop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</sheetData>
  <sheetProtection algorithmName="SHA-512" hashValue="1W7LqQId5lhEoTehqNyKsDul47JBvUSZ66EFBhsrYO9FK8eAe+ZkZ28J/uA562gfOudP2DG3i9c1wTVkJeortA==" saltValue="HRaXPnPeAU6Xs7DddghrDg==" spinCount="100000" sheet="1" objects="1" scenarios="1"/>
  <mergeCells count="38">
    <mergeCell ref="H14:I14"/>
    <mergeCell ref="J14:K14"/>
    <mergeCell ref="J13:K13"/>
    <mergeCell ref="H15:K16"/>
    <mergeCell ref="H13:I13"/>
    <mergeCell ref="G15:G16"/>
    <mergeCell ref="A8:A10"/>
    <mergeCell ref="B9:C9"/>
    <mergeCell ref="D9:E9"/>
    <mergeCell ref="J3:K3"/>
    <mergeCell ref="A3:A5"/>
    <mergeCell ref="B3:C3"/>
    <mergeCell ref="D3:E3"/>
    <mergeCell ref="B4:C4"/>
    <mergeCell ref="D4:E4"/>
    <mergeCell ref="D14:E14"/>
    <mergeCell ref="A13:A15"/>
    <mergeCell ref="B13:C13"/>
    <mergeCell ref="D13:E13"/>
    <mergeCell ref="B14:C14"/>
    <mergeCell ref="A12:K12"/>
    <mergeCell ref="B8:C8"/>
    <mergeCell ref="D8:E8"/>
    <mergeCell ref="A7:K7"/>
    <mergeCell ref="F8:G8"/>
    <mergeCell ref="H8:I8"/>
    <mergeCell ref="J8:K8"/>
    <mergeCell ref="L1:M1"/>
    <mergeCell ref="F3:G3"/>
    <mergeCell ref="H3:I3"/>
    <mergeCell ref="J4:K4"/>
    <mergeCell ref="A1:K2"/>
    <mergeCell ref="H9:I9"/>
    <mergeCell ref="L3:M3"/>
    <mergeCell ref="F4:G4"/>
    <mergeCell ref="H4:I4"/>
    <mergeCell ref="J9:K9"/>
    <mergeCell ref="F9:G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03"/>
  <sheetViews>
    <sheetView showGridLines="0" zoomScale="90" zoomScaleNormal="90" workbookViewId="0">
      <pane xSplit="1" ySplit="4" topLeftCell="B8" activePane="bottomRight" state="frozen"/>
      <selection pane="topRight" activeCell="B1" sqref="B1"/>
      <selection pane="bottomLeft" activeCell="A5" sqref="A5"/>
      <selection pane="bottomRight" sqref="A1:A4"/>
    </sheetView>
  </sheetViews>
  <sheetFormatPr defaultColWidth="11.25" defaultRowHeight="15.75" customHeight="1"/>
  <cols>
    <col min="1" max="1" width="11" bestFit="1" customWidth="1"/>
    <col min="2" max="2" width="4.75" bestFit="1" customWidth="1"/>
    <col min="3" max="3" width="11.5" bestFit="1" customWidth="1"/>
    <col min="4" max="4" width="4.75" bestFit="1" customWidth="1"/>
    <col min="5" max="5" width="11.5" bestFit="1" customWidth="1"/>
    <col min="6" max="6" width="4.75" bestFit="1" customWidth="1"/>
    <col min="7" max="7" width="11.5" bestFit="1" customWidth="1"/>
    <col min="8" max="8" width="4.875" bestFit="1" customWidth="1"/>
    <col min="9" max="9" width="11.5" bestFit="1" customWidth="1"/>
    <col min="10" max="10" width="4.875" bestFit="1" customWidth="1"/>
    <col min="11" max="11" width="11.5" bestFit="1" customWidth="1"/>
    <col min="12" max="12" width="4.75" bestFit="1" customWidth="1"/>
    <col min="13" max="13" width="11.5" bestFit="1" customWidth="1"/>
    <col min="14" max="14" width="4.75" bestFit="1" customWidth="1"/>
    <col min="15" max="15" width="11.5" bestFit="1" customWidth="1"/>
    <col min="16" max="16" width="4.75" bestFit="1" customWidth="1"/>
    <col min="17" max="17" width="11.5" bestFit="1" customWidth="1"/>
    <col min="18" max="18" width="4.75" bestFit="1" customWidth="1"/>
    <col min="19" max="19" width="11.5" bestFit="1" customWidth="1"/>
    <col min="20" max="20" width="4.75" bestFit="1" customWidth="1"/>
    <col min="21" max="21" width="11.5" bestFit="1" customWidth="1"/>
    <col min="22" max="22" width="4.875" bestFit="1" customWidth="1"/>
    <col min="23" max="23" width="11.5" bestFit="1" customWidth="1"/>
    <col min="24" max="24" width="4.875" bestFit="1" customWidth="1"/>
    <col min="25" max="25" width="11.5" bestFit="1" customWidth="1"/>
    <col min="26" max="26" width="21.25" bestFit="1" customWidth="1"/>
  </cols>
  <sheetData>
    <row r="1" spans="1:27" ht="12.75">
      <c r="A1" s="135"/>
      <c r="B1" s="137" t="s">
        <v>5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spans="1:27" ht="12.75">
      <c r="A2" s="136"/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7" ht="48" customHeight="1">
      <c r="A3" s="136"/>
      <c r="B3" s="133" t="s">
        <v>52</v>
      </c>
      <c r="C3" s="134"/>
      <c r="D3" s="133" t="s">
        <v>53</v>
      </c>
      <c r="E3" s="134"/>
      <c r="F3" s="133" t="s">
        <v>54</v>
      </c>
      <c r="G3" s="134"/>
      <c r="H3" s="133" t="s">
        <v>43</v>
      </c>
      <c r="I3" s="134"/>
      <c r="J3" s="133" t="s">
        <v>44</v>
      </c>
      <c r="K3" s="134"/>
      <c r="L3" s="141" t="s">
        <v>45</v>
      </c>
      <c r="M3" s="134"/>
      <c r="N3" s="133" t="s">
        <v>46</v>
      </c>
      <c r="O3" s="134"/>
      <c r="P3" s="133" t="s">
        <v>47</v>
      </c>
      <c r="Q3" s="134"/>
      <c r="R3" s="133" t="s">
        <v>48</v>
      </c>
      <c r="S3" s="134"/>
      <c r="T3" s="133" t="s">
        <v>49</v>
      </c>
      <c r="U3" s="134"/>
      <c r="V3" s="141" t="s">
        <v>50</v>
      </c>
      <c r="W3" s="134"/>
      <c r="X3" s="133" t="s">
        <v>51</v>
      </c>
      <c r="Y3" s="134"/>
      <c r="Z3" s="17"/>
    </row>
    <row r="4" spans="1:27" ht="18" customHeight="1">
      <c r="A4" s="97"/>
      <c r="B4" s="18" t="s">
        <v>1</v>
      </c>
      <c r="C4" s="18" t="s">
        <v>2</v>
      </c>
      <c r="D4" s="18" t="s">
        <v>1</v>
      </c>
      <c r="E4" s="18" t="s">
        <v>2</v>
      </c>
      <c r="F4" s="18" t="s">
        <v>1</v>
      </c>
      <c r="G4" s="18" t="s">
        <v>2</v>
      </c>
      <c r="H4" s="18" t="s">
        <v>1</v>
      </c>
      <c r="I4" s="18" t="s">
        <v>2</v>
      </c>
      <c r="J4" s="18" t="s">
        <v>1</v>
      </c>
      <c r="K4" s="18" t="s">
        <v>2</v>
      </c>
      <c r="L4" s="19" t="s">
        <v>1</v>
      </c>
      <c r="M4" s="18" t="s">
        <v>2</v>
      </c>
      <c r="N4" s="18" t="s">
        <v>1</v>
      </c>
      <c r="O4" s="18" t="s">
        <v>2</v>
      </c>
      <c r="P4" s="18" t="s">
        <v>1</v>
      </c>
      <c r="Q4" s="18" t="s">
        <v>2</v>
      </c>
      <c r="R4" s="18" t="s">
        <v>1</v>
      </c>
      <c r="S4" s="18" t="s">
        <v>2</v>
      </c>
      <c r="T4" s="18" t="s">
        <v>1</v>
      </c>
      <c r="U4" s="18" t="s">
        <v>2</v>
      </c>
      <c r="V4" s="19" t="s">
        <v>1</v>
      </c>
      <c r="W4" s="18" t="s">
        <v>2</v>
      </c>
      <c r="X4" s="18" t="s">
        <v>1</v>
      </c>
      <c r="Y4" s="18" t="s">
        <v>2</v>
      </c>
      <c r="Z4" s="72" t="s">
        <v>6</v>
      </c>
      <c r="AA4" s="75" t="s">
        <v>452</v>
      </c>
    </row>
    <row r="5" spans="1:27" ht="15">
      <c r="A5" s="20" t="s">
        <v>7</v>
      </c>
      <c r="B5" s="21">
        <v>7</v>
      </c>
      <c r="C5" s="21">
        <f t="shared" ref="C5:C39" si="0">ROUND((B5/$Z5) * 100, 2)</f>
        <v>1.94</v>
      </c>
      <c r="D5" s="21">
        <v>42</v>
      </c>
      <c r="E5" s="21">
        <f t="shared" ref="E5:E39" si="1">ROUND((D5/$Z5) * 100, 2)</f>
        <v>11.67</v>
      </c>
      <c r="F5" s="21">
        <v>0</v>
      </c>
      <c r="G5" s="21">
        <f t="shared" ref="G5:G39" si="2">ROUND((F5/$Z5) * 100, 2)</f>
        <v>0</v>
      </c>
      <c r="H5" s="21">
        <v>96</v>
      </c>
      <c r="I5" s="21">
        <f t="shared" ref="I5:I39" si="3">ROUND((H5/$Z5) * 100, 2)</f>
        <v>26.67</v>
      </c>
      <c r="J5" s="21">
        <v>4</v>
      </c>
      <c r="K5" s="21">
        <f t="shared" ref="K5:K39" si="4">ROUND((J5/$Z5) * 100, 2)</f>
        <v>1.1100000000000001</v>
      </c>
      <c r="L5" s="21">
        <v>2</v>
      </c>
      <c r="M5" s="21">
        <f t="shared" ref="M5:M39" si="5">ROUND((L5/$Z5) * 100, 2)</f>
        <v>0.56000000000000005</v>
      </c>
      <c r="N5" s="21">
        <v>36</v>
      </c>
      <c r="O5" s="21">
        <f t="shared" ref="O5:O39" si="6">ROUND((N5/$Z5) * 100, 2)</f>
        <v>10</v>
      </c>
      <c r="P5" s="21">
        <v>92</v>
      </c>
      <c r="Q5" s="21">
        <f t="shared" ref="Q5:Q39" si="7">ROUND((P5/$Z5) * 100, 2)</f>
        <v>25.56</v>
      </c>
      <c r="R5" s="21">
        <v>22</v>
      </c>
      <c r="S5" s="21">
        <f t="shared" ref="S5:S39" si="8">ROUND((R5/$Z5) * 100, 2)</f>
        <v>6.11</v>
      </c>
      <c r="T5" s="21">
        <v>1</v>
      </c>
      <c r="U5" s="21">
        <f t="shared" ref="U5:U39" si="9">ROUND((T5/$Z5) * 100, 2)</f>
        <v>0.28000000000000003</v>
      </c>
      <c r="V5" s="21">
        <v>49</v>
      </c>
      <c r="W5" s="21">
        <f t="shared" ref="W5:W39" si="10">ROUND((V5/$Z5) * 100, 2)</f>
        <v>13.61</v>
      </c>
      <c r="X5" s="21">
        <v>9</v>
      </c>
      <c r="Y5" s="21">
        <f t="shared" ref="Y5:Y39" si="11">ROUND((X5/$Z5) * 100, 2)</f>
        <v>2.5</v>
      </c>
      <c r="Z5" s="73">
        <f>SUM(B5,D5,F5,H5,J5,L5,N5,P5,R5,T5,V5,X5,)</f>
        <v>360</v>
      </c>
      <c r="AA5" s="25">
        <v>9</v>
      </c>
    </row>
    <row r="6" spans="1:27" ht="15">
      <c r="A6" s="20" t="s">
        <v>8</v>
      </c>
      <c r="B6" s="21">
        <v>3</v>
      </c>
      <c r="C6" s="21">
        <f t="shared" si="0"/>
        <v>1.1200000000000001</v>
      </c>
      <c r="D6" s="21">
        <v>28</v>
      </c>
      <c r="E6" s="21">
        <f t="shared" si="1"/>
        <v>10.45</v>
      </c>
      <c r="F6" s="21">
        <v>0</v>
      </c>
      <c r="G6" s="21">
        <f t="shared" si="2"/>
        <v>0</v>
      </c>
      <c r="H6" s="21">
        <v>65</v>
      </c>
      <c r="I6" s="21">
        <f t="shared" si="3"/>
        <v>24.25</v>
      </c>
      <c r="J6" s="21">
        <v>3</v>
      </c>
      <c r="K6" s="21">
        <f t="shared" si="4"/>
        <v>1.1200000000000001</v>
      </c>
      <c r="L6" s="21">
        <v>0</v>
      </c>
      <c r="M6" s="21">
        <f t="shared" si="5"/>
        <v>0</v>
      </c>
      <c r="N6" s="21">
        <v>63</v>
      </c>
      <c r="O6" s="21">
        <f t="shared" si="6"/>
        <v>23.51</v>
      </c>
      <c r="P6" s="21">
        <v>71</v>
      </c>
      <c r="Q6" s="21">
        <f t="shared" si="7"/>
        <v>26.49</v>
      </c>
      <c r="R6" s="21">
        <v>9</v>
      </c>
      <c r="S6" s="21">
        <f t="shared" si="8"/>
        <v>3.36</v>
      </c>
      <c r="T6" s="21">
        <v>1</v>
      </c>
      <c r="U6" s="21">
        <f t="shared" si="9"/>
        <v>0.37</v>
      </c>
      <c r="V6" s="21">
        <v>25</v>
      </c>
      <c r="W6" s="21">
        <f t="shared" si="10"/>
        <v>9.33</v>
      </c>
      <c r="X6" s="21">
        <v>0</v>
      </c>
      <c r="Y6" s="21">
        <f t="shared" si="11"/>
        <v>0</v>
      </c>
      <c r="Z6" s="73">
        <f>SUM(B6,D6,F6,H6,J6,L6,N6,P6,R6,T6,V6,X6,)</f>
        <v>268</v>
      </c>
      <c r="AA6" s="25">
        <v>6</v>
      </c>
    </row>
    <row r="7" spans="1:27" ht="15">
      <c r="A7" s="20" t="s">
        <v>9</v>
      </c>
      <c r="B7" s="21">
        <v>12</v>
      </c>
      <c r="C7" s="21">
        <f t="shared" si="0"/>
        <v>3.97</v>
      </c>
      <c r="D7" s="21">
        <v>35</v>
      </c>
      <c r="E7" s="21">
        <f t="shared" si="1"/>
        <v>11.59</v>
      </c>
      <c r="F7" s="21">
        <v>1</v>
      </c>
      <c r="G7" s="21">
        <f t="shared" si="2"/>
        <v>0.33</v>
      </c>
      <c r="H7" s="21">
        <v>70</v>
      </c>
      <c r="I7" s="21">
        <f t="shared" si="3"/>
        <v>23.18</v>
      </c>
      <c r="J7" s="21">
        <v>3</v>
      </c>
      <c r="K7" s="21">
        <f t="shared" si="4"/>
        <v>0.99</v>
      </c>
      <c r="L7" s="21">
        <v>4</v>
      </c>
      <c r="M7" s="21">
        <f t="shared" si="5"/>
        <v>1.32</v>
      </c>
      <c r="N7" s="21">
        <v>28</v>
      </c>
      <c r="O7" s="21">
        <f t="shared" si="6"/>
        <v>9.27</v>
      </c>
      <c r="P7" s="21">
        <v>82</v>
      </c>
      <c r="Q7" s="21">
        <f t="shared" si="7"/>
        <v>27.15</v>
      </c>
      <c r="R7" s="21">
        <v>17</v>
      </c>
      <c r="S7" s="21">
        <f t="shared" si="8"/>
        <v>5.63</v>
      </c>
      <c r="T7" s="21">
        <v>1</v>
      </c>
      <c r="U7" s="21">
        <f t="shared" si="9"/>
        <v>0.33</v>
      </c>
      <c r="V7" s="21">
        <v>37</v>
      </c>
      <c r="W7" s="21">
        <f t="shared" si="10"/>
        <v>12.25</v>
      </c>
      <c r="X7" s="21">
        <v>12</v>
      </c>
      <c r="Y7" s="21">
        <f t="shared" si="11"/>
        <v>3.97</v>
      </c>
      <c r="Z7" s="73">
        <f>SUM(B7,D7,F7,H7,J7,L7,N7,P7,R7,T7,V7,X7,)</f>
        <v>302</v>
      </c>
      <c r="AA7" s="25">
        <v>2</v>
      </c>
    </row>
    <row r="8" spans="1:27" ht="15">
      <c r="A8" s="20" t="s">
        <v>10</v>
      </c>
      <c r="B8" s="21">
        <v>7</v>
      </c>
      <c r="C8" s="21">
        <f t="shared" si="0"/>
        <v>2.0499999999999998</v>
      </c>
      <c r="D8" s="21">
        <v>29</v>
      </c>
      <c r="E8" s="21">
        <f t="shared" si="1"/>
        <v>8.5</v>
      </c>
      <c r="F8" s="21">
        <v>1</v>
      </c>
      <c r="G8" s="21">
        <f t="shared" si="2"/>
        <v>0.28999999999999998</v>
      </c>
      <c r="H8" s="21">
        <v>96</v>
      </c>
      <c r="I8" s="21">
        <f t="shared" si="3"/>
        <v>28.15</v>
      </c>
      <c r="J8" s="21">
        <v>2</v>
      </c>
      <c r="K8" s="21">
        <f t="shared" si="4"/>
        <v>0.59</v>
      </c>
      <c r="L8" s="21">
        <v>1</v>
      </c>
      <c r="M8" s="21">
        <f t="shared" si="5"/>
        <v>0.28999999999999998</v>
      </c>
      <c r="N8" s="21">
        <v>68</v>
      </c>
      <c r="O8" s="21">
        <f t="shared" si="6"/>
        <v>19.940000000000001</v>
      </c>
      <c r="P8" s="21">
        <v>78</v>
      </c>
      <c r="Q8" s="21">
        <f t="shared" si="7"/>
        <v>22.87</v>
      </c>
      <c r="R8" s="21">
        <v>19</v>
      </c>
      <c r="S8" s="21">
        <f t="shared" si="8"/>
        <v>5.57</v>
      </c>
      <c r="T8" s="21">
        <v>2</v>
      </c>
      <c r="U8" s="21">
        <f t="shared" si="9"/>
        <v>0.59</v>
      </c>
      <c r="V8" s="21">
        <v>33</v>
      </c>
      <c r="W8" s="21">
        <f t="shared" si="10"/>
        <v>9.68</v>
      </c>
      <c r="X8" s="21">
        <v>5</v>
      </c>
      <c r="Y8" s="21">
        <f t="shared" si="11"/>
        <v>1.47</v>
      </c>
      <c r="Z8" s="73">
        <f>SUM(B8,D8,F8,H8,J8,L8,N8,P8,R8,T8,V8,X8,)</f>
        <v>341</v>
      </c>
      <c r="AA8" s="25">
        <v>6</v>
      </c>
    </row>
    <row r="9" spans="1:27" ht="15">
      <c r="A9" s="20" t="s">
        <v>11</v>
      </c>
      <c r="B9" s="21">
        <v>6</v>
      </c>
      <c r="C9" s="21">
        <f t="shared" si="0"/>
        <v>1.8</v>
      </c>
      <c r="D9" s="21">
        <v>34</v>
      </c>
      <c r="E9" s="21">
        <f t="shared" si="1"/>
        <v>10.210000000000001</v>
      </c>
      <c r="F9" s="21">
        <v>0</v>
      </c>
      <c r="G9" s="21">
        <f t="shared" si="2"/>
        <v>0</v>
      </c>
      <c r="H9" s="21">
        <v>72</v>
      </c>
      <c r="I9" s="21">
        <f t="shared" si="3"/>
        <v>21.62</v>
      </c>
      <c r="J9" s="21">
        <v>3</v>
      </c>
      <c r="K9" s="21">
        <f t="shared" si="4"/>
        <v>0.9</v>
      </c>
      <c r="L9" s="21">
        <v>4</v>
      </c>
      <c r="M9" s="21">
        <f t="shared" si="5"/>
        <v>1.2</v>
      </c>
      <c r="N9" s="21">
        <v>51</v>
      </c>
      <c r="O9" s="21">
        <f t="shared" si="6"/>
        <v>15.32</v>
      </c>
      <c r="P9" s="21">
        <v>110</v>
      </c>
      <c r="Q9" s="21">
        <f t="shared" si="7"/>
        <v>33.03</v>
      </c>
      <c r="R9" s="21">
        <v>18</v>
      </c>
      <c r="S9" s="21">
        <f t="shared" si="8"/>
        <v>5.41</v>
      </c>
      <c r="T9" s="21">
        <v>0</v>
      </c>
      <c r="U9" s="21">
        <f t="shared" si="9"/>
        <v>0</v>
      </c>
      <c r="V9" s="21">
        <v>29</v>
      </c>
      <c r="W9" s="21">
        <f t="shared" si="10"/>
        <v>8.7100000000000009</v>
      </c>
      <c r="X9" s="21">
        <v>6</v>
      </c>
      <c r="Y9" s="21">
        <f t="shared" si="11"/>
        <v>1.8</v>
      </c>
      <c r="Z9" s="73">
        <f>SUM(B9,D9,F9,H9,J9,L9,N9,P9,R9,T9,V9,X9,)</f>
        <v>333</v>
      </c>
      <c r="AA9" s="25">
        <v>5</v>
      </c>
    </row>
    <row r="10" spans="1:27" ht="15">
      <c r="A10" s="20" t="s">
        <v>12</v>
      </c>
      <c r="B10" s="21">
        <v>9</v>
      </c>
      <c r="C10" s="21">
        <f t="shared" si="0"/>
        <v>2.09</v>
      </c>
      <c r="D10" s="21">
        <v>48</v>
      </c>
      <c r="E10" s="21">
        <f t="shared" si="1"/>
        <v>11.14</v>
      </c>
      <c r="F10" s="21">
        <v>0</v>
      </c>
      <c r="G10" s="21">
        <f t="shared" si="2"/>
        <v>0</v>
      </c>
      <c r="H10" s="21">
        <v>153</v>
      </c>
      <c r="I10" s="21">
        <f t="shared" si="3"/>
        <v>35.5</v>
      </c>
      <c r="J10" s="21">
        <v>2</v>
      </c>
      <c r="K10" s="21">
        <f t="shared" si="4"/>
        <v>0.46</v>
      </c>
      <c r="L10" s="21">
        <v>4</v>
      </c>
      <c r="M10" s="21">
        <f t="shared" si="5"/>
        <v>0.93</v>
      </c>
      <c r="N10" s="21">
        <v>51</v>
      </c>
      <c r="O10" s="21">
        <f t="shared" si="6"/>
        <v>11.83</v>
      </c>
      <c r="P10" s="21">
        <v>97</v>
      </c>
      <c r="Q10" s="21">
        <f t="shared" si="7"/>
        <v>22.51</v>
      </c>
      <c r="R10" s="21">
        <v>14</v>
      </c>
      <c r="S10" s="21">
        <f t="shared" si="8"/>
        <v>3.25</v>
      </c>
      <c r="T10" s="21">
        <v>1</v>
      </c>
      <c r="U10" s="21">
        <f t="shared" si="9"/>
        <v>0.23</v>
      </c>
      <c r="V10" s="21">
        <v>41</v>
      </c>
      <c r="W10" s="21">
        <f t="shared" si="10"/>
        <v>9.51</v>
      </c>
      <c r="X10" s="21">
        <v>11</v>
      </c>
      <c r="Y10" s="21">
        <f t="shared" si="11"/>
        <v>2.5499999999999998</v>
      </c>
      <c r="Z10" s="73">
        <f t="shared" ref="Z10:Z40" si="12">SUM(B10,D10,F10,H10,J10,L10,N10,P10,R10,T10,V10,X10)</f>
        <v>431</v>
      </c>
      <c r="AA10" s="25">
        <v>11</v>
      </c>
    </row>
    <row r="11" spans="1:27" ht="15">
      <c r="A11" s="20" t="s">
        <v>13</v>
      </c>
      <c r="B11" s="21">
        <v>7</v>
      </c>
      <c r="C11" s="21">
        <f t="shared" si="0"/>
        <v>1.59</v>
      </c>
      <c r="D11" s="21">
        <v>45</v>
      </c>
      <c r="E11" s="21">
        <f t="shared" si="1"/>
        <v>10.199999999999999</v>
      </c>
      <c r="F11" s="21">
        <v>0</v>
      </c>
      <c r="G11" s="21">
        <f t="shared" si="2"/>
        <v>0</v>
      </c>
      <c r="H11" s="21">
        <v>126</v>
      </c>
      <c r="I11" s="21">
        <f t="shared" si="3"/>
        <v>28.57</v>
      </c>
      <c r="J11" s="21">
        <v>8</v>
      </c>
      <c r="K11" s="21">
        <f t="shared" si="4"/>
        <v>1.81</v>
      </c>
      <c r="L11" s="21">
        <v>2</v>
      </c>
      <c r="M11" s="21">
        <f t="shared" si="5"/>
        <v>0.45</v>
      </c>
      <c r="N11" s="21">
        <v>47</v>
      </c>
      <c r="O11" s="21">
        <f t="shared" si="6"/>
        <v>10.66</v>
      </c>
      <c r="P11" s="21">
        <v>137</v>
      </c>
      <c r="Q11" s="21">
        <f t="shared" si="7"/>
        <v>31.07</v>
      </c>
      <c r="R11" s="21">
        <v>14</v>
      </c>
      <c r="S11" s="21">
        <f t="shared" si="8"/>
        <v>3.17</v>
      </c>
      <c r="T11" s="21">
        <v>2</v>
      </c>
      <c r="U11" s="21">
        <f t="shared" si="9"/>
        <v>0.45</v>
      </c>
      <c r="V11" s="21">
        <v>41</v>
      </c>
      <c r="W11" s="21">
        <f t="shared" si="10"/>
        <v>9.3000000000000007</v>
      </c>
      <c r="X11" s="21">
        <v>12</v>
      </c>
      <c r="Y11" s="21">
        <f t="shared" si="11"/>
        <v>2.72</v>
      </c>
      <c r="Z11" s="73">
        <f t="shared" si="12"/>
        <v>441</v>
      </c>
      <c r="AA11" s="25">
        <v>8</v>
      </c>
    </row>
    <row r="12" spans="1:27" ht="15">
      <c r="A12" s="20" t="s">
        <v>14</v>
      </c>
      <c r="B12" s="21">
        <v>12</v>
      </c>
      <c r="C12" s="21">
        <f t="shared" si="0"/>
        <v>2.54</v>
      </c>
      <c r="D12" s="21">
        <v>83</v>
      </c>
      <c r="E12" s="21">
        <f t="shared" si="1"/>
        <v>17.579999999999998</v>
      </c>
      <c r="F12" s="21">
        <v>0</v>
      </c>
      <c r="G12" s="21">
        <f t="shared" si="2"/>
        <v>0</v>
      </c>
      <c r="H12" s="21">
        <v>150</v>
      </c>
      <c r="I12" s="21">
        <f t="shared" si="3"/>
        <v>31.78</v>
      </c>
      <c r="J12" s="21">
        <v>7</v>
      </c>
      <c r="K12" s="21">
        <f t="shared" si="4"/>
        <v>1.48</v>
      </c>
      <c r="L12" s="21">
        <v>0</v>
      </c>
      <c r="M12" s="21">
        <f t="shared" si="5"/>
        <v>0</v>
      </c>
      <c r="N12" s="21">
        <v>46</v>
      </c>
      <c r="O12" s="21">
        <f t="shared" si="6"/>
        <v>9.75</v>
      </c>
      <c r="P12" s="21">
        <v>92</v>
      </c>
      <c r="Q12" s="21">
        <f t="shared" si="7"/>
        <v>19.489999999999998</v>
      </c>
      <c r="R12" s="21">
        <v>19</v>
      </c>
      <c r="S12" s="21">
        <f t="shared" si="8"/>
        <v>4.03</v>
      </c>
      <c r="T12" s="21">
        <v>2</v>
      </c>
      <c r="U12" s="21">
        <f t="shared" si="9"/>
        <v>0.42</v>
      </c>
      <c r="V12" s="21">
        <v>49</v>
      </c>
      <c r="W12" s="21">
        <f t="shared" si="10"/>
        <v>10.38</v>
      </c>
      <c r="X12" s="21">
        <v>12</v>
      </c>
      <c r="Y12" s="21">
        <f t="shared" si="11"/>
        <v>2.54</v>
      </c>
      <c r="Z12" s="73">
        <f t="shared" si="12"/>
        <v>472</v>
      </c>
      <c r="AA12" s="25">
        <v>8</v>
      </c>
    </row>
    <row r="13" spans="1:27" ht="15">
      <c r="A13" s="20" t="s">
        <v>15</v>
      </c>
      <c r="B13" s="21">
        <v>10</v>
      </c>
      <c r="C13" s="21">
        <f t="shared" si="0"/>
        <v>2.76</v>
      </c>
      <c r="D13" s="21">
        <v>47</v>
      </c>
      <c r="E13" s="21">
        <f t="shared" si="1"/>
        <v>12.98</v>
      </c>
      <c r="F13" s="21">
        <v>0</v>
      </c>
      <c r="G13" s="21">
        <f t="shared" si="2"/>
        <v>0</v>
      </c>
      <c r="H13" s="21">
        <v>99</v>
      </c>
      <c r="I13" s="21">
        <f t="shared" si="3"/>
        <v>27.35</v>
      </c>
      <c r="J13" s="21">
        <v>1</v>
      </c>
      <c r="K13" s="21">
        <f t="shared" si="4"/>
        <v>0.28000000000000003</v>
      </c>
      <c r="L13" s="21">
        <v>0</v>
      </c>
      <c r="M13" s="21">
        <f t="shared" si="5"/>
        <v>0</v>
      </c>
      <c r="N13" s="21">
        <v>37</v>
      </c>
      <c r="O13" s="21">
        <f t="shared" si="6"/>
        <v>10.220000000000001</v>
      </c>
      <c r="P13" s="21">
        <v>95</v>
      </c>
      <c r="Q13" s="21">
        <f t="shared" si="7"/>
        <v>26.24</v>
      </c>
      <c r="R13" s="21">
        <v>24</v>
      </c>
      <c r="S13" s="21">
        <f t="shared" si="8"/>
        <v>6.63</v>
      </c>
      <c r="T13" s="21">
        <v>3</v>
      </c>
      <c r="U13" s="21">
        <f t="shared" si="9"/>
        <v>0.83</v>
      </c>
      <c r="V13" s="21">
        <v>38</v>
      </c>
      <c r="W13" s="21">
        <f t="shared" si="10"/>
        <v>10.5</v>
      </c>
      <c r="X13" s="21">
        <v>8</v>
      </c>
      <c r="Y13" s="21">
        <f t="shared" si="11"/>
        <v>2.21</v>
      </c>
      <c r="Z13" s="73">
        <f t="shared" si="12"/>
        <v>362</v>
      </c>
      <c r="AA13" s="25">
        <v>7</v>
      </c>
    </row>
    <row r="14" spans="1:27" ht="15">
      <c r="A14" s="20" t="s">
        <v>16</v>
      </c>
      <c r="B14" s="21">
        <v>13</v>
      </c>
      <c r="C14" s="21">
        <f t="shared" si="0"/>
        <v>3.94</v>
      </c>
      <c r="D14" s="21">
        <v>50</v>
      </c>
      <c r="E14" s="21">
        <f t="shared" si="1"/>
        <v>15.15</v>
      </c>
      <c r="F14" s="21">
        <v>0</v>
      </c>
      <c r="G14" s="21">
        <f t="shared" si="2"/>
        <v>0</v>
      </c>
      <c r="H14" s="21">
        <v>96</v>
      </c>
      <c r="I14" s="21">
        <f t="shared" si="3"/>
        <v>29.09</v>
      </c>
      <c r="J14" s="21">
        <v>2</v>
      </c>
      <c r="K14" s="21">
        <f t="shared" si="4"/>
        <v>0.61</v>
      </c>
      <c r="L14" s="21">
        <v>4</v>
      </c>
      <c r="M14" s="21">
        <f t="shared" si="5"/>
        <v>1.21</v>
      </c>
      <c r="N14" s="21">
        <v>52</v>
      </c>
      <c r="O14" s="21">
        <f t="shared" si="6"/>
        <v>15.76</v>
      </c>
      <c r="P14" s="21">
        <v>79</v>
      </c>
      <c r="Q14" s="21">
        <f t="shared" si="7"/>
        <v>23.94</v>
      </c>
      <c r="R14" s="21">
        <v>7</v>
      </c>
      <c r="S14" s="21">
        <f t="shared" si="8"/>
        <v>2.12</v>
      </c>
      <c r="T14" s="21">
        <v>1</v>
      </c>
      <c r="U14" s="21">
        <f t="shared" si="9"/>
        <v>0.3</v>
      </c>
      <c r="V14" s="21">
        <v>20</v>
      </c>
      <c r="W14" s="21">
        <f t="shared" si="10"/>
        <v>6.06</v>
      </c>
      <c r="X14" s="21">
        <v>6</v>
      </c>
      <c r="Y14" s="21">
        <f t="shared" si="11"/>
        <v>1.82</v>
      </c>
      <c r="Z14" s="73">
        <f t="shared" si="12"/>
        <v>330</v>
      </c>
      <c r="AA14" s="25">
        <v>10</v>
      </c>
    </row>
    <row r="15" spans="1:27" ht="15">
      <c r="A15" s="20" t="s">
        <v>17</v>
      </c>
      <c r="B15" s="21">
        <v>6</v>
      </c>
      <c r="C15" s="21">
        <f t="shared" si="0"/>
        <v>2</v>
      </c>
      <c r="D15" s="21">
        <v>51</v>
      </c>
      <c r="E15" s="21">
        <f t="shared" si="1"/>
        <v>17</v>
      </c>
      <c r="F15" s="21">
        <v>0</v>
      </c>
      <c r="G15" s="21">
        <f t="shared" si="2"/>
        <v>0</v>
      </c>
      <c r="H15" s="21">
        <v>62</v>
      </c>
      <c r="I15" s="21">
        <f t="shared" si="3"/>
        <v>20.67</v>
      </c>
      <c r="J15" s="21">
        <v>2</v>
      </c>
      <c r="K15" s="21">
        <f t="shared" si="4"/>
        <v>0.67</v>
      </c>
      <c r="L15" s="21">
        <v>2</v>
      </c>
      <c r="M15" s="21">
        <f t="shared" si="5"/>
        <v>0.67</v>
      </c>
      <c r="N15" s="21">
        <v>65</v>
      </c>
      <c r="O15" s="21">
        <f t="shared" si="6"/>
        <v>21.67</v>
      </c>
      <c r="P15" s="21">
        <v>54</v>
      </c>
      <c r="Q15" s="21">
        <f t="shared" si="7"/>
        <v>18</v>
      </c>
      <c r="R15" s="21">
        <v>21</v>
      </c>
      <c r="S15" s="21">
        <f t="shared" si="8"/>
        <v>7</v>
      </c>
      <c r="T15" s="21">
        <v>2</v>
      </c>
      <c r="U15" s="21">
        <f t="shared" si="9"/>
        <v>0.67</v>
      </c>
      <c r="V15" s="21">
        <v>28</v>
      </c>
      <c r="W15" s="21">
        <f t="shared" si="10"/>
        <v>9.33</v>
      </c>
      <c r="X15" s="21">
        <v>7</v>
      </c>
      <c r="Y15" s="21">
        <f t="shared" si="11"/>
        <v>2.33</v>
      </c>
      <c r="Z15" s="73">
        <f t="shared" si="12"/>
        <v>300</v>
      </c>
      <c r="AA15" s="25">
        <v>8</v>
      </c>
    </row>
    <row r="16" spans="1:27" ht="15">
      <c r="A16" s="20" t="s">
        <v>18</v>
      </c>
      <c r="B16" s="21">
        <v>14</v>
      </c>
      <c r="C16" s="21">
        <f t="shared" si="0"/>
        <v>3.4</v>
      </c>
      <c r="D16" s="21">
        <v>54</v>
      </c>
      <c r="E16" s="21">
        <f t="shared" si="1"/>
        <v>13.11</v>
      </c>
      <c r="F16" s="21">
        <v>0</v>
      </c>
      <c r="G16" s="21">
        <f t="shared" si="2"/>
        <v>0</v>
      </c>
      <c r="H16" s="21">
        <v>104</v>
      </c>
      <c r="I16" s="21">
        <f t="shared" si="3"/>
        <v>25.24</v>
      </c>
      <c r="J16" s="21">
        <v>5</v>
      </c>
      <c r="K16" s="21">
        <f t="shared" si="4"/>
        <v>1.21</v>
      </c>
      <c r="L16" s="21">
        <v>0</v>
      </c>
      <c r="M16" s="21">
        <f t="shared" si="5"/>
        <v>0</v>
      </c>
      <c r="N16" s="21">
        <v>37</v>
      </c>
      <c r="O16" s="21">
        <f t="shared" si="6"/>
        <v>8.98</v>
      </c>
      <c r="P16" s="21">
        <v>127</v>
      </c>
      <c r="Q16" s="21">
        <f t="shared" si="7"/>
        <v>30.83</v>
      </c>
      <c r="R16" s="21">
        <v>20</v>
      </c>
      <c r="S16" s="21">
        <f t="shared" si="8"/>
        <v>4.8499999999999996</v>
      </c>
      <c r="T16" s="21">
        <v>2</v>
      </c>
      <c r="U16" s="21">
        <f t="shared" si="9"/>
        <v>0.49</v>
      </c>
      <c r="V16" s="21">
        <v>43</v>
      </c>
      <c r="W16" s="21">
        <f t="shared" si="10"/>
        <v>10.44</v>
      </c>
      <c r="X16" s="21">
        <v>6</v>
      </c>
      <c r="Y16" s="21">
        <f t="shared" si="11"/>
        <v>1.46</v>
      </c>
      <c r="Z16" s="73">
        <f t="shared" si="12"/>
        <v>412</v>
      </c>
      <c r="AA16" s="25">
        <v>5</v>
      </c>
    </row>
    <row r="17" spans="1:27" ht="15">
      <c r="A17" s="20" t="s">
        <v>19</v>
      </c>
      <c r="B17" s="21">
        <v>4</v>
      </c>
      <c r="C17" s="21">
        <f t="shared" si="0"/>
        <v>1.27</v>
      </c>
      <c r="D17" s="21">
        <v>31</v>
      </c>
      <c r="E17" s="21">
        <f t="shared" si="1"/>
        <v>9.84</v>
      </c>
      <c r="F17" s="21">
        <v>0</v>
      </c>
      <c r="G17" s="21">
        <f t="shared" si="2"/>
        <v>0</v>
      </c>
      <c r="H17" s="21">
        <v>102</v>
      </c>
      <c r="I17" s="21">
        <f t="shared" si="3"/>
        <v>32.380000000000003</v>
      </c>
      <c r="J17" s="21">
        <v>5</v>
      </c>
      <c r="K17" s="21">
        <f t="shared" si="4"/>
        <v>1.59</v>
      </c>
      <c r="L17" s="21">
        <v>2</v>
      </c>
      <c r="M17" s="21">
        <f t="shared" si="5"/>
        <v>0.63</v>
      </c>
      <c r="N17" s="21">
        <v>16</v>
      </c>
      <c r="O17" s="21">
        <f t="shared" si="6"/>
        <v>5.08</v>
      </c>
      <c r="P17" s="21">
        <v>96</v>
      </c>
      <c r="Q17" s="21">
        <f t="shared" si="7"/>
        <v>30.48</v>
      </c>
      <c r="R17" s="21">
        <v>9</v>
      </c>
      <c r="S17" s="21">
        <f t="shared" si="8"/>
        <v>2.86</v>
      </c>
      <c r="T17" s="21">
        <v>1</v>
      </c>
      <c r="U17" s="21">
        <f t="shared" si="9"/>
        <v>0.32</v>
      </c>
      <c r="V17" s="21">
        <v>40</v>
      </c>
      <c r="W17" s="21">
        <f t="shared" si="10"/>
        <v>12.7</v>
      </c>
      <c r="X17" s="21">
        <v>9</v>
      </c>
      <c r="Y17" s="21">
        <f t="shared" si="11"/>
        <v>2.86</v>
      </c>
      <c r="Z17" s="73">
        <f t="shared" si="12"/>
        <v>315</v>
      </c>
      <c r="AA17" s="25">
        <v>12</v>
      </c>
    </row>
    <row r="18" spans="1:27" ht="15">
      <c r="A18" s="20" t="s">
        <v>20</v>
      </c>
      <c r="B18" s="21">
        <v>3</v>
      </c>
      <c r="C18" s="21">
        <f t="shared" si="0"/>
        <v>0.82</v>
      </c>
      <c r="D18" s="21">
        <v>50</v>
      </c>
      <c r="E18" s="21">
        <f t="shared" si="1"/>
        <v>13.7</v>
      </c>
      <c r="F18" s="21">
        <v>4</v>
      </c>
      <c r="G18" s="21">
        <f t="shared" si="2"/>
        <v>1.1000000000000001</v>
      </c>
      <c r="H18" s="21">
        <v>89</v>
      </c>
      <c r="I18" s="21">
        <f t="shared" si="3"/>
        <v>24.38</v>
      </c>
      <c r="J18" s="21">
        <v>8</v>
      </c>
      <c r="K18" s="21">
        <f t="shared" si="4"/>
        <v>2.19</v>
      </c>
      <c r="L18" s="21">
        <v>3</v>
      </c>
      <c r="M18" s="21">
        <f t="shared" si="5"/>
        <v>0.82</v>
      </c>
      <c r="N18" s="21">
        <v>51</v>
      </c>
      <c r="O18" s="21">
        <f t="shared" si="6"/>
        <v>13.97</v>
      </c>
      <c r="P18" s="21">
        <v>92</v>
      </c>
      <c r="Q18" s="21">
        <f t="shared" si="7"/>
        <v>25.21</v>
      </c>
      <c r="R18" s="21">
        <v>9</v>
      </c>
      <c r="S18" s="21">
        <f t="shared" si="8"/>
        <v>2.4700000000000002</v>
      </c>
      <c r="T18" s="21">
        <v>1</v>
      </c>
      <c r="U18" s="21">
        <f t="shared" si="9"/>
        <v>0.27</v>
      </c>
      <c r="V18" s="21">
        <v>40</v>
      </c>
      <c r="W18" s="21">
        <f t="shared" si="10"/>
        <v>10.96</v>
      </c>
      <c r="X18" s="21">
        <v>15</v>
      </c>
      <c r="Y18" s="21">
        <f t="shared" si="11"/>
        <v>4.1100000000000003</v>
      </c>
      <c r="Z18" s="73">
        <f t="shared" si="12"/>
        <v>365</v>
      </c>
      <c r="AA18" s="25">
        <v>2</v>
      </c>
    </row>
    <row r="19" spans="1:27" ht="15">
      <c r="A19" s="20" t="s">
        <v>21</v>
      </c>
      <c r="B19" s="21">
        <v>3</v>
      </c>
      <c r="C19" s="21">
        <f t="shared" si="0"/>
        <v>1.01</v>
      </c>
      <c r="D19" s="21">
        <v>35</v>
      </c>
      <c r="E19" s="21">
        <f t="shared" si="1"/>
        <v>11.78</v>
      </c>
      <c r="F19" s="21">
        <v>0</v>
      </c>
      <c r="G19" s="21">
        <f t="shared" si="2"/>
        <v>0</v>
      </c>
      <c r="H19" s="21">
        <v>77</v>
      </c>
      <c r="I19" s="21">
        <f t="shared" si="3"/>
        <v>25.93</v>
      </c>
      <c r="J19" s="21">
        <v>4</v>
      </c>
      <c r="K19" s="21">
        <f t="shared" si="4"/>
        <v>1.35</v>
      </c>
      <c r="L19" s="21">
        <v>1</v>
      </c>
      <c r="M19" s="21">
        <f t="shared" si="5"/>
        <v>0.34</v>
      </c>
      <c r="N19" s="21">
        <v>19</v>
      </c>
      <c r="O19" s="21">
        <f t="shared" si="6"/>
        <v>6.4</v>
      </c>
      <c r="P19" s="21">
        <v>96</v>
      </c>
      <c r="Q19" s="21">
        <f t="shared" si="7"/>
        <v>32.32</v>
      </c>
      <c r="R19" s="21">
        <v>6</v>
      </c>
      <c r="S19" s="21">
        <f t="shared" si="8"/>
        <v>2.02</v>
      </c>
      <c r="T19" s="21">
        <v>3</v>
      </c>
      <c r="U19" s="21">
        <f t="shared" si="9"/>
        <v>1.01</v>
      </c>
      <c r="V19" s="21">
        <v>47</v>
      </c>
      <c r="W19" s="21">
        <f t="shared" si="10"/>
        <v>15.82</v>
      </c>
      <c r="X19" s="21">
        <v>6</v>
      </c>
      <c r="Y19" s="21">
        <f t="shared" si="11"/>
        <v>2.02</v>
      </c>
      <c r="Z19" s="73">
        <f t="shared" si="12"/>
        <v>297</v>
      </c>
      <c r="AA19" s="25">
        <v>2</v>
      </c>
    </row>
    <row r="20" spans="1:27" ht="15">
      <c r="A20" s="20" t="s">
        <v>22</v>
      </c>
      <c r="B20" s="21">
        <v>9</v>
      </c>
      <c r="C20" s="21">
        <f t="shared" si="0"/>
        <v>2.56</v>
      </c>
      <c r="D20" s="21">
        <v>36</v>
      </c>
      <c r="E20" s="21">
        <f t="shared" si="1"/>
        <v>10.26</v>
      </c>
      <c r="F20" s="21">
        <v>1</v>
      </c>
      <c r="G20" s="21">
        <f t="shared" si="2"/>
        <v>0.28000000000000003</v>
      </c>
      <c r="H20" s="21">
        <v>101</v>
      </c>
      <c r="I20" s="21">
        <f t="shared" si="3"/>
        <v>28.77</v>
      </c>
      <c r="J20" s="21">
        <v>9</v>
      </c>
      <c r="K20" s="21">
        <f t="shared" si="4"/>
        <v>2.56</v>
      </c>
      <c r="L20" s="21">
        <v>3</v>
      </c>
      <c r="M20" s="21">
        <f t="shared" si="5"/>
        <v>0.85</v>
      </c>
      <c r="N20" s="21">
        <v>42</v>
      </c>
      <c r="O20" s="21">
        <f t="shared" si="6"/>
        <v>11.97</v>
      </c>
      <c r="P20" s="21">
        <v>96</v>
      </c>
      <c r="Q20" s="21">
        <f t="shared" si="7"/>
        <v>27.35</v>
      </c>
      <c r="R20" s="21">
        <v>11</v>
      </c>
      <c r="S20" s="21">
        <f t="shared" si="8"/>
        <v>3.13</v>
      </c>
      <c r="T20" s="21">
        <v>1</v>
      </c>
      <c r="U20" s="21">
        <f t="shared" si="9"/>
        <v>0.28000000000000003</v>
      </c>
      <c r="V20" s="21">
        <v>39</v>
      </c>
      <c r="W20" s="21">
        <f t="shared" si="10"/>
        <v>11.11</v>
      </c>
      <c r="X20" s="21">
        <v>3</v>
      </c>
      <c r="Y20" s="21">
        <f t="shared" si="11"/>
        <v>0.85</v>
      </c>
      <c r="Z20" s="73">
        <f t="shared" si="12"/>
        <v>351</v>
      </c>
      <c r="AA20" s="25">
        <v>13</v>
      </c>
    </row>
    <row r="21" spans="1:27" ht="15">
      <c r="A21" s="20" t="s">
        <v>23</v>
      </c>
      <c r="B21" s="21">
        <v>14</v>
      </c>
      <c r="C21" s="21">
        <f t="shared" si="0"/>
        <v>3.88</v>
      </c>
      <c r="D21" s="21">
        <v>40</v>
      </c>
      <c r="E21" s="21">
        <f t="shared" si="1"/>
        <v>11.08</v>
      </c>
      <c r="F21" s="21">
        <v>2</v>
      </c>
      <c r="G21" s="21">
        <f t="shared" si="2"/>
        <v>0.55000000000000004</v>
      </c>
      <c r="H21" s="21">
        <v>91</v>
      </c>
      <c r="I21" s="21">
        <f t="shared" si="3"/>
        <v>25.21</v>
      </c>
      <c r="J21" s="21">
        <v>8</v>
      </c>
      <c r="K21" s="21">
        <f t="shared" si="4"/>
        <v>2.2200000000000002</v>
      </c>
      <c r="L21" s="21">
        <v>2</v>
      </c>
      <c r="M21" s="21">
        <f t="shared" si="5"/>
        <v>0.55000000000000004</v>
      </c>
      <c r="N21" s="21">
        <v>28</v>
      </c>
      <c r="O21" s="21">
        <f t="shared" si="6"/>
        <v>7.76</v>
      </c>
      <c r="P21" s="21">
        <v>117</v>
      </c>
      <c r="Q21" s="21">
        <f t="shared" si="7"/>
        <v>32.409999999999997</v>
      </c>
      <c r="R21" s="21">
        <v>15</v>
      </c>
      <c r="S21" s="21">
        <f t="shared" si="8"/>
        <v>4.16</v>
      </c>
      <c r="T21" s="21">
        <v>1</v>
      </c>
      <c r="U21" s="21">
        <f t="shared" si="9"/>
        <v>0.28000000000000003</v>
      </c>
      <c r="V21" s="21">
        <v>36</v>
      </c>
      <c r="W21" s="21">
        <f t="shared" si="10"/>
        <v>9.9700000000000006</v>
      </c>
      <c r="X21" s="21">
        <v>7</v>
      </c>
      <c r="Y21" s="21">
        <f t="shared" si="11"/>
        <v>1.94</v>
      </c>
      <c r="Z21" s="73">
        <f t="shared" si="12"/>
        <v>361</v>
      </c>
      <c r="AA21" s="25">
        <v>11</v>
      </c>
    </row>
    <row r="22" spans="1:27" ht="15">
      <c r="A22" s="20" t="s">
        <v>24</v>
      </c>
      <c r="B22" s="21">
        <v>3</v>
      </c>
      <c r="C22" s="21">
        <f t="shared" si="0"/>
        <v>1.03</v>
      </c>
      <c r="D22" s="21">
        <v>23</v>
      </c>
      <c r="E22" s="21">
        <f t="shared" si="1"/>
        <v>7.88</v>
      </c>
      <c r="F22" s="21">
        <v>1</v>
      </c>
      <c r="G22" s="21">
        <f t="shared" si="2"/>
        <v>0.34</v>
      </c>
      <c r="H22" s="21">
        <v>74</v>
      </c>
      <c r="I22" s="21">
        <f t="shared" si="3"/>
        <v>25.34</v>
      </c>
      <c r="J22" s="21">
        <v>1</v>
      </c>
      <c r="K22" s="21">
        <f t="shared" si="4"/>
        <v>0.34</v>
      </c>
      <c r="L22" s="21">
        <v>1</v>
      </c>
      <c r="M22" s="21">
        <f t="shared" si="5"/>
        <v>0.34</v>
      </c>
      <c r="N22" s="21">
        <v>31</v>
      </c>
      <c r="O22" s="21">
        <f t="shared" si="6"/>
        <v>10.62</v>
      </c>
      <c r="P22" s="21">
        <v>98</v>
      </c>
      <c r="Q22" s="21">
        <f t="shared" si="7"/>
        <v>33.56</v>
      </c>
      <c r="R22" s="21">
        <v>16</v>
      </c>
      <c r="S22" s="21">
        <f t="shared" si="8"/>
        <v>5.48</v>
      </c>
      <c r="T22" s="21">
        <v>0</v>
      </c>
      <c r="U22" s="21">
        <f t="shared" si="9"/>
        <v>0</v>
      </c>
      <c r="V22" s="21">
        <v>35</v>
      </c>
      <c r="W22" s="21">
        <f t="shared" si="10"/>
        <v>11.99</v>
      </c>
      <c r="X22" s="21">
        <v>9</v>
      </c>
      <c r="Y22" s="21">
        <f t="shared" si="11"/>
        <v>3.08</v>
      </c>
      <c r="Z22" s="73">
        <f t="shared" si="12"/>
        <v>292</v>
      </c>
      <c r="AA22" s="25">
        <v>6</v>
      </c>
    </row>
    <row r="23" spans="1:27" ht="15">
      <c r="A23" s="20" t="s">
        <v>25</v>
      </c>
      <c r="B23" s="21">
        <v>7</v>
      </c>
      <c r="C23" s="21">
        <f t="shared" si="0"/>
        <v>2.2400000000000002</v>
      </c>
      <c r="D23" s="21">
        <v>29</v>
      </c>
      <c r="E23" s="21">
        <f t="shared" si="1"/>
        <v>9.27</v>
      </c>
      <c r="F23" s="21">
        <v>3</v>
      </c>
      <c r="G23" s="21">
        <f t="shared" si="2"/>
        <v>0.96</v>
      </c>
      <c r="H23" s="21">
        <v>100</v>
      </c>
      <c r="I23" s="21">
        <f t="shared" si="3"/>
        <v>31.95</v>
      </c>
      <c r="J23" s="21">
        <v>8</v>
      </c>
      <c r="K23" s="21">
        <f t="shared" si="4"/>
        <v>2.56</v>
      </c>
      <c r="L23" s="21">
        <v>1</v>
      </c>
      <c r="M23" s="21">
        <f t="shared" si="5"/>
        <v>0.32</v>
      </c>
      <c r="N23" s="21">
        <v>24</v>
      </c>
      <c r="O23" s="21">
        <f t="shared" si="6"/>
        <v>7.67</v>
      </c>
      <c r="P23" s="21">
        <v>77</v>
      </c>
      <c r="Q23" s="21">
        <f t="shared" si="7"/>
        <v>24.6</v>
      </c>
      <c r="R23" s="21">
        <v>7</v>
      </c>
      <c r="S23" s="21">
        <f t="shared" si="8"/>
        <v>2.2400000000000002</v>
      </c>
      <c r="T23" s="21">
        <v>2</v>
      </c>
      <c r="U23" s="21">
        <f t="shared" si="9"/>
        <v>0.64</v>
      </c>
      <c r="V23" s="21">
        <v>49</v>
      </c>
      <c r="W23" s="21">
        <f t="shared" si="10"/>
        <v>15.65</v>
      </c>
      <c r="X23" s="21">
        <v>6</v>
      </c>
      <c r="Y23" s="21">
        <f t="shared" si="11"/>
        <v>1.92</v>
      </c>
      <c r="Z23" s="73">
        <f t="shared" si="12"/>
        <v>313</v>
      </c>
      <c r="AA23" s="25">
        <v>6</v>
      </c>
    </row>
    <row r="24" spans="1:27" ht="15">
      <c r="A24" s="20" t="s">
        <v>26</v>
      </c>
      <c r="B24" s="21">
        <v>4</v>
      </c>
      <c r="C24" s="21">
        <f t="shared" si="0"/>
        <v>1.61</v>
      </c>
      <c r="D24" s="21">
        <v>15</v>
      </c>
      <c r="E24" s="21">
        <f t="shared" si="1"/>
        <v>6.05</v>
      </c>
      <c r="F24" s="21">
        <v>0</v>
      </c>
      <c r="G24" s="21">
        <f t="shared" si="2"/>
        <v>0</v>
      </c>
      <c r="H24" s="21">
        <v>75</v>
      </c>
      <c r="I24" s="21">
        <f t="shared" si="3"/>
        <v>30.24</v>
      </c>
      <c r="J24" s="21">
        <v>1</v>
      </c>
      <c r="K24" s="21">
        <f t="shared" si="4"/>
        <v>0.4</v>
      </c>
      <c r="L24" s="21">
        <v>2</v>
      </c>
      <c r="M24" s="21">
        <f t="shared" si="5"/>
        <v>0.81</v>
      </c>
      <c r="N24" s="21">
        <v>12</v>
      </c>
      <c r="O24" s="21">
        <f t="shared" si="6"/>
        <v>4.84</v>
      </c>
      <c r="P24" s="21">
        <v>98</v>
      </c>
      <c r="Q24" s="21">
        <f t="shared" si="7"/>
        <v>39.520000000000003</v>
      </c>
      <c r="R24" s="21">
        <v>7</v>
      </c>
      <c r="S24" s="21">
        <f t="shared" si="8"/>
        <v>2.82</v>
      </c>
      <c r="T24" s="21">
        <v>1</v>
      </c>
      <c r="U24" s="21">
        <f t="shared" si="9"/>
        <v>0.4</v>
      </c>
      <c r="V24" s="21">
        <v>31</v>
      </c>
      <c r="W24" s="21">
        <f t="shared" si="10"/>
        <v>12.5</v>
      </c>
      <c r="X24" s="21">
        <v>2</v>
      </c>
      <c r="Y24" s="21">
        <f t="shared" si="11"/>
        <v>0.81</v>
      </c>
      <c r="Z24" s="73">
        <f t="shared" si="12"/>
        <v>248</v>
      </c>
      <c r="AA24" s="25">
        <v>9</v>
      </c>
    </row>
    <row r="25" spans="1:27" ht="15">
      <c r="A25" s="20" t="s">
        <v>27</v>
      </c>
      <c r="B25" s="21">
        <v>4</v>
      </c>
      <c r="C25" s="21">
        <f t="shared" si="0"/>
        <v>2.35</v>
      </c>
      <c r="D25" s="21">
        <v>13</v>
      </c>
      <c r="E25" s="21">
        <f t="shared" si="1"/>
        <v>7.65</v>
      </c>
      <c r="F25" s="21">
        <v>0</v>
      </c>
      <c r="G25" s="21">
        <f t="shared" si="2"/>
        <v>0</v>
      </c>
      <c r="H25" s="21">
        <v>27</v>
      </c>
      <c r="I25" s="21">
        <f t="shared" si="3"/>
        <v>15.88</v>
      </c>
      <c r="J25" s="21">
        <v>3</v>
      </c>
      <c r="K25" s="21">
        <f t="shared" si="4"/>
        <v>1.76</v>
      </c>
      <c r="L25" s="21">
        <v>2</v>
      </c>
      <c r="M25" s="21">
        <f t="shared" si="5"/>
        <v>1.18</v>
      </c>
      <c r="N25" s="21">
        <v>17</v>
      </c>
      <c r="O25" s="21">
        <f t="shared" si="6"/>
        <v>10</v>
      </c>
      <c r="P25" s="21">
        <v>51</v>
      </c>
      <c r="Q25" s="21">
        <f t="shared" si="7"/>
        <v>30</v>
      </c>
      <c r="R25" s="21">
        <v>27</v>
      </c>
      <c r="S25" s="21">
        <f t="shared" si="8"/>
        <v>15.88</v>
      </c>
      <c r="T25" s="21">
        <v>1</v>
      </c>
      <c r="U25" s="21">
        <f t="shared" si="9"/>
        <v>0.59</v>
      </c>
      <c r="V25" s="21">
        <v>19</v>
      </c>
      <c r="W25" s="21">
        <f t="shared" si="10"/>
        <v>11.18</v>
      </c>
      <c r="X25" s="21">
        <v>6</v>
      </c>
      <c r="Y25" s="21">
        <f t="shared" si="11"/>
        <v>3.53</v>
      </c>
      <c r="Z25" s="73">
        <f t="shared" si="12"/>
        <v>170</v>
      </c>
      <c r="AA25" s="25">
        <v>8</v>
      </c>
    </row>
    <row r="26" spans="1:27" ht="15">
      <c r="A26" s="20" t="s">
        <v>28</v>
      </c>
      <c r="B26" s="21">
        <v>4</v>
      </c>
      <c r="C26" s="21">
        <f t="shared" si="0"/>
        <v>1.28</v>
      </c>
      <c r="D26" s="21">
        <v>26</v>
      </c>
      <c r="E26" s="21">
        <f t="shared" si="1"/>
        <v>8.33</v>
      </c>
      <c r="F26" s="21">
        <v>1</v>
      </c>
      <c r="G26" s="21">
        <f t="shared" si="2"/>
        <v>0.32</v>
      </c>
      <c r="H26" s="21">
        <v>70</v>
      </c>
      <c r="I26" s="21">
        <f t="shared" si="3"/>
        <v>22.44</v>
      </c>
      <c r="J26" s="21">
        <v>3</v>
      </c>
      <c r="K26" s="21">
        <f t="shared" si="4"/>
        <v>0.96</v>
      </c>
      <c r="L26" s="21">
        <v>1</v>
      </c>
      <c r="M26" s="21">
        <f t="shared" si="5"/>
        <v>0.32</v>
      </c>
      <c r="N26" s="21">
        <v>30</v>
      </c>
      <c r="O26" s="21">
        <f t="shared" si="6"/>
        <v>9.6199999999999992</v>
      </c>
      <c r="P26" s="21">
        <v>97</v>
      </c>
      <c r="Q26" s="21">
        <f t="shared" si="7"/>
        <v>31.09</v>
      </c>
      <c r="R26" s="21">
        <v>18</v>
      </c>
      <c r="S26" s="21">
        <f t="shared" si="8"/>
        <v>5.77</v>
      </c>
      <c r="T26" s="21">
        <v>2</v>
      </c>
      <c r="U26" s="21">
        <f t="shared" si="9"/>
        <v>0.64</v>
      </c>
      <c r="V26" s="21">
        <v>51</v>
      </c>
      <c r="W26" s="21">
        <f t="shared" si="10"/>
        <v>16.350000000000001</v>
      </c>
      <c r="X26" s="21">
        <v>9</v>
      </c>
      <c r="Y26" s="21">
        <f t="shared" si="11"/>
        <v>2.88</v>
      </c>
      <c r="Z26" s="73">
        <f t="shared" si="12"/>
        <v>312</v>
      </c>
      <c r="AA26" s="25">
        <v>14</v>
      </c>
    </row>
    <row r="27" spans="1:27" ht="15">
      <c r="A27" s="20" t="s">
        <v>29</v>
      </c>
      <c r="B27" s="21">
        <v>6</v>
      </c>
      <c r="C27" s="21">
        <f t="shared" si="0"/>
        <v>1.94</v>
      </c>
      <c r="D27" s="21">
        <v>32</v>
      </c>
      <c r="E27" s="21">
        <f t="shared" si="1"/>
        <v>10.32</v>
      </c>
      <c r="F27" s="21">
        <v>0</v>
      </c>
      <c r="G27" s="21">
        <f t="shared" si="2"/>
        <v>0</v>
      </c>
      <c r="H27" s="21">
        <v>85</v>
      </c>
      <c r="I27" s="21">
        <f t="shared" si="3"/>
        <v>27.42</v>
      </c>
      <c r="J27" s="21">
        <v>8</v>
      </c>
      <c r="K27" s="21">
        <f t="shared" si="4"/>
        <v>2.58</v>
      </c>
      <c r="L27" s="21">
        <v>0</v>
      </c>
      <c r="M27" s="21">
        <f t="shared" si="5"/>
        <v>0</v>
      </c>
      <c r="N27" s="21">
        <v>21</v>
      </c>
      <c r="O27" s="21">
        <f t="shared" si="6"/>
        <v>6.77</v>
      </c>
      <c r="P27" s="21">
        <v>98</v>
      </c>
      <c r="Q27" s="21">
        <f t="shared" si="7"/>
        <v>31.61</v>
      </c>
      <c r="R27" s="21">
        <v>6</v>
      </c>
      <c r="S27" s="21">
        <f t="shared" si="8"/>
        <v>1.94</v>
      </c>
      <c r="T27" s="21">
        <v>0</v>
      </c>
      <c r="U27" s="21">
        <f t="shared" si="9"/>
        <v>0</v>
      </c>
      <c r="V27" s="21">
        <v>46</v>
      </c>
      <c r="W27" s="21">
        <f t="shared" si="10"/>
        <v>14.84</v>
      </c>
      <c r="X27" s="21">
        <v>8</v>
      </c>
      <c r="Y27" s="21">
        <f t="shared" si="11"/>
        <v>2.58</v>
      </c>
      <c r="Z27" s="73">
        <f t="shared" si="12"/>
        <v>310</v>
      </c>
      <c r="AA27" s="25">
        <v>7</v>
      </c>
    </row>
    <row r="28" spans="1:27" ht="15">
      <c r="A28" s="20" t="s">
        <v>30</v>
      </c>
      <c r="B28" s="21">
        <v>6</v>
      </c>
      <c r="C28" s="21">
        <f t="shared" si="0"/>
        <v>1.26</v>
      </c>
      <c r="D28" s="21">
        <v>63</v>
      </c>
      <c r="E28" s="21">
        <f t="shared" si="1"/>
        <v>13.26</v>
      </c>
      <c r="F28" s="21">
        <v>1</v>
      </c>
      <c r="G28" s="21">
        <f t="shared" si="2"/>
        <v>0.21</v>
      </c>
      <c r="H28" s="21">
        <v>126</v>
      </c>
      <c r="I28" s="21">
        <f t="shared" si="3"/>
        <v>26.53</v>
      </c>
      <c r="J28" s="21">
        <v>11</v>
      </c>
      <c r="K28" s="21">
        <f t="shared" si="4"/>
        <v>2.3199999999999998</v>
      </c>
      <c r="L28" s="21">
        <v>2</v>
      </c>
      <c r="M28" s="21">
        <f t="shared" si="5"/>
        <v>0.42</v>
      </c>
      <c r="N28" s="21">
        <v>32</v>
      </c>
      <c r="O28" s="21">
        <f t="shared" si="6"/>
        <v>6.74</v>
      </c>
      <c r="P28" s="21">
        <v>133</v>
      </c>
      <c r="Q28" s="21">
        <f t="shared" si="7"/>
        <v>28</v>
      </c>
      <c r="R28" s="21">
        <v>9</v>
      </c>
      <c r="S28" s="21">
        <f t="shared" si="8"/>
        <v>1.89</v>
      </c>
      <c r="T28" s="21">
        <v>1</v>
      </c>
      <c r="U28" s="21">
        <f t="shared" si="9"/>
        <v>0.21</v>
      </c>
      <c r="V28" s="21">
        <v>87</v>
      </c>
      <c r="W28" s="21">
        <f t="shared" si="10"/>
        <v>18.32</v>
      </c>
      <c r="X28" s="21">
        <v>4</v>
      </c>
      <c r="Y28" s="21">
        <f t="shared" si="11"/>
        <v>0.84</v>
      </c>
      <c r="Z28" s="73">
        <f t="shared" si="12"/>
        <v>475</v>
      </c>
      <c r="AA28" s="25">
        <v>10</v>
      </c>
    </row>
    <row r="29" spans="1:27" ht="15">
      <c r="A29" s="20" t="s">
        <v>31</v>
      </c>
      <c r="B29" s="21">
        <v>6</v>
      </c>
      <c r="C29" s="21">
        <f t="shared" si="0"/>
        <v>1.55</v>
      </c>
      <c r="D29" s="21">
        <v>46</v>
      </c>
      <c r="E29" s="21">
        <f t="shared" si="1"/>
        <v>11.86</v>
      </c>
      <c r="F29" s="21">
        <v>0</v>
      </c>
      <c r="G29" s="21">
        <f t="shared" si="2"/>
        <v>0</v>
      </c>
      <c r="H29" s="21">
        <v>101</v>
      </c>
      <c r="I29" s="21">
        <f t="shared" si="3"/>
        <v>26.03</v>
      </c>
      <c r="J29" s="21">
        <v>4</v>
      </c>
      <c r="K29" s="21">
        <f t="shared" si="4"/>
        <v>1.03</v>
      </c>
      <c r="L29" s="21">
        <v>6</v>
      </c>
      <c r="M29" s="21">
        <f t="shared" si="5"/>
        <v>1.55</v>
      </c>
      <c r="N29" s="21">
        <v>34</v>
      </c>
      <c r="O29" s="21">
        <f t="shared" si="6"/>
        <v>8.76</v>
      </c>
      <c r="P29" s="21">
        <v>118</v>
      </c>
      <c r="Q29" s="21">
        <f t="shared" si="7"/>
        <v>30.41</v>
      </c>
      <c r="R29" s="21">
        <v>20</v>
      </c>
      <c r="S29" s="21">
        <f t="shared" si="8"/>
        <v>5.15</v>
      </c>
      <c r="T29" s="21">
        <v>2</v>
      </c>
      <c r="U29" s="21">
        <f t="shared" si="9"/>
        <v>0.52</v>
      </c>
      <c r="V29" s="21">
        <v>48</v>
      </c>
      <c r="W29" s="21">
        <f t="shared" si="10"/>
        <v>12.37</v>
      </c>
      <c r="X29" s="21">
        <v>3</v>
      </c>
      <c r="Y29" s="21">
        <f t="shared" si="11"/>
        <v>0.77</v>
      </c>
      <c r="Z29" s="73">
        <f t="shared" si="12"/>
        <v>388</v>
      </c>
      <c r="AA29" s="25">
        <v>10</v>
      </c>
    </row>
    <row r="30" spans="1:27" ht="15">
      <c r="A30" s="20" t="s">
        <v>32</v>
      </c>
      <c r="B30" s="21">
        <v>24</v>
      </c>
      <c r="C30" s="21">
        <f t="shared" si="0"/>
        <v>6.61</v>
      </c>
      <c r="D30" s="21">
        <v>59</v>
      </c>
      <c r="E30" s="21">
        <f t="shared" si="1"/>
        <v>16.25</v>
      </c>
      <c r="F30" s="21">
        <v>0</v>
      </c>
      <c r="G30" s="21">
        <f t="shared" si="2"/>
        <v>0</v>
      </c>
      <c r="H30" s="21">
        <v>91</v>
      </c>
      <c r="I30" s="21">
        <f t="shared" si="3"/>
        <v>25.07</v>
      </c>
      <c r="J30" s="21">
        <v>5</v>
      </c>
      <c r="K30" s="21">
        <f t="shared" si="4"/>
        <v>1.38</v>
      </c>
      <c r="L30" s="21">
        <v>0</v>
      </c>
      <c r="M30" s="21">
        <f t="shared" si="5"/>
        <v>0</v>
      </c>
      <c r="N30" s="21">
        <v>47</v>
      </c>
      <c r="O30" s="21">
        <f t="shared" si="6"/>
        <v>12.95</v>
      </c>
      <c r="P30" s="21">
        <v>74</v>
      </c>
      <c r="Q30" s="21">
        <f t="shared" si="7"/>
        <v>20.39</v>
      </c>
      <c r="R30" s="21">
        <v>22</v>
      </c>
      <c r="S30" s="21">
        <f t="shared" si="8"/>
        <v>6.06</v>
      </c>
      <c r="T30" s="21">
        <v>1</v>
      </c>
      <c r="U30" s="21">
        <f t="shared" si="9"/>
        <v>0.28000000000000003</v>
      </c>
      <c r="V30" s="21">
        <v>34</v>
      </c>
      <c r="W30" s="21">
        <f t="shared" si="10"/>
        <v>9.3699999999999992</v>
      </c>
      <c r="X30" s="21">
        <v>6</v>
      </c>
      <c r="Y30" s="21">
        <f t="shared" si="11"/>
        <v>1.65</v>
      </c>
      <c r="Z30" s="73">
        <f t="shared" si="12"/>
        <v>363</v>
      </c>
      <c r="AA30" s="25">
        <v>12</v>
      </c>
    </row>
    <row r="31" spans="1:27" ht="15">
      <c r="A31" s="20" t="s">
        <v>33</v>
      </c>
      <c r="B31" s="21">
        <v>6</v>
      </c>
      <c r="C31" s="21">
        <f t="shared" si="0"/>
        <v>1.89</v>
      </c>
      <c r="D31" s="21">
        <v>31</v>
      </c>
      <c r="E31" s="21">
        <f t="shared" si="1"/>
        <v>9.75</v>
      </c>
      <c r="F31" s="21">
        <v>1</v>
      </c>
      <c r="G31" s="21">
        <f t="shared" si="2"/>
        <v>0.31</v>
      </c>
      <c r="H31" s="21">
        <v>97</v>
      </c>
      <c r="I31" s="21">
        <f t="shared" si="3"/>
        <v>30.5</v>
      </c>
      <c r="J31" s="21">
        <v>4</v>
      </c>
      <c r="K31" s="21">
        <f t="shared" si="4"/>
        <v>1.26</v>
      </c>
      <c r="L31" s="21">
        <v>1</v>
      </c>
      <c r="M31" s="21">
        <f t="shared" si="5"/>
        <v>0.31</v>
      </c>
      <c r="N31" s="21">
        <v>13</v>
      </c>
      <c r="O31" s="21">
        <f t="shared" si="6"/>
        <v>4.09</v>
      </c>
      <c r="P31" s="21">
        <v>106</v>
      </c>
      <c r="Q31" s="21">
        <f t="shared" si="7"/>
        <v>33.33</v>
      </c>
      <c r="R31" s="21">
        <v>15</v>
      </c>
      <c r="S31" s="21">
        <f t="shared" si="8"/>
        <v>4.72</v>
      </c>
      <c r="T31" s="21">
        <v>2</v>
      </c>
      <c r="U31" s="21">
        <f t="shared" si="9"/>
        <v>0.63</v>
      </c>
      <c r="V31" s="21">
        <v>35</v>
      </c>
      <c r="W31" s="21">
        <f t="shared" si="10"/>
        <v>11.01</v>
      </c>
      <c r="X31" s="21">
        <v>7</v>
      </c>
      <c r="Y31" s="21">
        <f t="shared" si="11"/>
        <v>2.2000000000000002</v>
      </c>
      <c r="Z31" s="73">
        <f t="shared" si="12"/>
        <v>318</v>
      </c>
      <c r="AA31" s="25">
        <v>5</v>
      </c>
    </row>
    <row r="32" spans="1:27" ht="15">
      <c r="A32" s="20" t="s">
        <v>34</v>
      </c>
      <c r="B32" s="21">
        <v>8</v>
      </c>
      <c r="C32" s="21">
        <f t="shared" si="0"/>
        <v>2.4900000000000002</v>
      </c>
      <c r="D32" s="21">
        <v>44</v>
      </c>
      <c r="E32" s="21">
        <f t="shared" si="1"/>
        <v>13.71</v>
      </c>
      <c r="F32" s="21">
        <v>0</v>
      </c>
      <c r="G32" s="21">
        <f t="shared" si="2"/>
        <v>0</v>
      </c>
      <c r="H32" s="21">
        <v>98</v>
      </c>
      <c r="I32" s="21">
        <f t="shared" si="3"/>
        <v>30.53</v>
      </c>
      <c r="J32" s="21">
        <v>6</v>
      </c>
      <c r="K32" s="21">
        <f t="shared" si="4"/>
        <v>1.87</v>
      </c>
      <c r="L32" s="21">
        <v>1</v>
      </c>
      <c r="M32" s="21">
        <f t="shared" si="5"/>
        <v>0.31</v>
      </c>
      <c r="N32" s="21">
        <v>24</v>
      </c>
      <c r="O32" s="21">
        <f t="shared" si="6"/>
        <v>7.48</v>
      </c>
      <c r="P32" s="21">
        <v>96</v>
      </c>
      <c r="Q32" s="21">
        <f t="shared" si="7"/>
        <v>29.91</v>
      </c>
      <c r="R32" s="21">
        <v>3</v>
      </c>
      <c r="S32" s="21">
        <f t="shared" si="8"/>
        <v>0.93</v>
      </c>
      <c r="T32" s="21">
        <v>0</v>
      </c>
      <c r="U32" s="21">
        <f t="shared" si="9"/>
        <v>0</v>
      </c>
      <c r="V32" s="21">
        <v>31</v>
      </c>
      <c r="W32" s="21">
        <f t="shared" si="10"/>
        <v>9.66</v>
      </c>
      <c r="X32" s="21">
        <v>10</v>
      </c>
      <c r="Y32" s="21">
        <f t="shared" si="11"/>
        <v>3.12</v>
      </c>
      <c r="Z32" s="73">
        <f t="shared" si="12"/>
        <v>321</v>
      </c>
      <c r="AA32" s="25">
        <v>10</v>
      </c>
    </row>
    <row r="33" spans="1:27" ht="15">
      <c r="A33" s="20" t="s">
        <v>35</v>
      </c>
      <c r="B33" s="21">
        <v>3</v>
      </c>
      <c r="C33" s="21">
        <f t="shared" si="0"/>
        <v>1.55</v>
      </c>
      <c r="D33" s="21">
        <v>19</v>
      </c>
      <c r="E33" s="21">
        <f t="shared" si="1"/>
        <v>9.7899999999999991</v>
      </c>
      <c r="F33" s="21">
        <v>0</v>
      </c>
      <c r="G33" s="21">
        <f t="shared" si="2"/>
        <v>0</v>
      </c>
      <c r="H33" s="21">
        <v>72</v>
      </c>
      <c r="I33" s="21">
        <f t="shared" si="3"/>
        <v>37.11</v>
      </c>
      <c r="J33" s="21">
        <v>2</v>
      </c>
      <c r="K33" s="21">
        <f t="shared" si="4"/>
        <v>1.03</v>
      </c>
      <c r="L33" s="21">
        <v>2</v>
      </c>
      <c r="M33" s="21">
        <f t="shared" si="5"/>
        <v>1.03</v>
      </c>
      <c r="N33" s="21">
        <v>15</v>
      </c>
      <c r="O33" s="21">
        <f t="shared" si="6"/>
        <v>7.73</v>
      </c>
      <c r="P33" s="21">
        <v>46</v>
      </c>
      <c r="Q33" s="21">
        <f t="shared" si="7"/>
        <v>23.71</v>
      </c>
      <c r="R33" s="21">
        <v>11</v>
      </c>
      <c r="S33" s="21">
        <f t="shared" si="8"/>
        <v>5.67</v>
      </c>
      <c r="T33" s="21">
        <v>1</v>
      </c>
      <c r="U33" s="21">
        <f t="shared" si="9"/>
        <v>0.52</v>
      </c>
      <c r="V33" s="21">
        <v>17</v>
      </c>
      <c r="W33" s="21">
        <f t="shared" si="10"/>
        <v>8.76</v>
      </c>
      <c r="X33" s="21">
        <v>6</v>
      </c>
      <c r="Y33" s="21">
        <f t="shared" si="11"/>
        <v>3.09</v>
      </c>
      <c r="Z33" s="73">
        <f t="shared" si="12"/>
        <v>194</v>
      </c>
      <c r="AA33" s="25">
        <v>6</v>
      </c>
    </row>
    <row r="34" spans="1:27" ht="15">
      <c r="A34" s="20" t="s">
        <v>36</v>
      </c>
      <c r="B34" s="21">
        <v>9</v>
      </c>
      <c r="C34" s="21">
        <f t="shared" si="0"/>
        <v>2.41</v>
      </c>
      <c r="D34" s="21">
        <v>33</v>
      </c>
      <c r="E34" s="21">
        <f t="shared" si="1"/>
        <v>8.82</v>
      </c>
      <c r="F34" s="21">
        <v>0</v>
      </c>
      <c r="G34" s="21">
        <f t="shared" si="2"/>
        <v>0</v>
      </c>
      <c r="H34" s="21">
        <v>110</v>
      </c>
      <c r="I34" s="21">
        <f t="shared" si="3"/>
        <v>29.41</v>
      </c>
      <c r="J34" s="21">
        <v>5</v>
      </c>
      <c r="K34" s="21">
        <f t="shared" si="4"/>
        <v>1.34</v>
      </c>
      <c r="L34" s="21">
        <v>1</v>
      </c>
      <c r="M34" s="21">
        <f t="shared" si="5"/>
        <v>0.27</v>
      </c>
      <c r="N34" s="21">
        <v>31</v>
      </c>
      <c r="O34" s="21">
        <f t="shared" si="6"/>
        <v>8.2899999999999991</v>
      </c>
      <c r="P34" s="21">
        <v>126</v>
      </c>
      <c r="Q34" s="21">
        <f t="shared" si="7"/>
        <v>33.69</v>
      </c>
      <c r="R34" s="21">
        <v>19</v>
      </c>
      <c r="S34" s="21">
        <f t="shared" si="8"/>
        <v>5.08</v>
      </c>
      <c r="T34" s="21">
        <v>1</v>
      </c>
      <c r="U34" s="21">
        <f t="shared" si="9"/>
        <v>0.27</v>
      </c>
      <c r="V34" s="21">
        <v>30</v>
      </c>
      <c r="W34" s="21">
        <f t="shared" si="10"/>
        <v>8.02</v>
      </c>
      <c r="X34" s="21">
        <v>9</v>
      </c>
      <c r="Y34" s="21">
        <f t="shared" si="11"/>
        <v>2.41</v>
      </c>
      <c r="Z34" s="73">
        <f t="shared" si="12"/>
        <v>374</v>
      </c>
      <c r="AA34" s="25">
        <v>11</v>
      </c>
    </row>
    <row r="35" spans="1:27" ht="15">
      <c r="A35" s="20" t="s">
        <v>37</v>
      </c>
      <c r="B35" s="21">
        <v>8</v>
      </c>
      <c r="C35" s="21">
        <f t="shared" si="0"/>
        <v>2.17</v>
      </c>
      <c r="D35" s="21">
        <v>41</v>
      </c>
      <c r="E35" s="21">
        <f t="shared" si="1"/>
        <v>11.14</v>
      </c>
      <c r="F35" s="21">
        <v>1</v>
      </c>
      <c r="G35" s="21">
        <f t="shared" si="2"/>
        <v>0.27</v>
      </c>
      <c r="H35" s="21">
        <v>119</v>
      </c>
      <c r="I35" s="21">
        <f t="shared" si="3"/>
        <v>32.340000000000003</v>
      </c>
      <c r="J35" s="21">
        <v>8</v>
      </c>
      <c r="K35" s="21">
        <f t="shared" si="4"/>
        <v>2.17</v>
      </c>
      <c r="L35" s="21">
        <v>1</v>
      </c>
      <c r="M35" s="21">
        <f t="shared" si="5"/>
        <v>0.27</v>
      </c>
      <c r="N35" s="21">
        <v>32</v>
      </c>
      <c r="O35" s="21">
        <f t="shared" si="6"/>
        <v>8.6999999999999993</v>
      </c>
      <c r="P35" s="21">
        <v>86</v>
      </c>
      <c r="Q35" s="21">
        <f t="shared" si="7"/>
        <v>23.37</v>
      </c>
      <c r="R35" s="21">
        <v>27</v>
      </c>
      <c r="S35" s="21">
        <f t="shared" si="8"/>
        <v>7.34</v>
      </c>
      <c r="T35" s="21">
        <v>1</v>
      </c>
      <c r="U35" s="21">
        <f t="shared" si="9"/>
        <v>0.27</v>
      </c>
      <c r="V35" s="21">
        <v>38</v>
      </c>
      <c r="W35" s="21">
        <f t="shared" si="10"/>
        <v>10.33</v>
      </c>
      <c r="X35" s="21">
        <v>6</v>
      </c>
      <c r="Y35" s="21">
        <f t="shared" si="11"/>
        <v>1.63</v>
      </c>
      <c r="Z35" s="73">
        <f t="shared" si="12"/>
        <v>368</v>
      </c>
      <c r="AA35" s="25">
        <v>4</v>
      </c>
    </row>
    <row r="36" spans="1:27" ht="15">
      <c r="A36" s="20" t="s">
        <v>38</v>
      </c>
      <c r="B36" s="21">
        <v>8</v>
      </c>
      <c r="C36" s="21">
        <f t="shared" si="0"/>
        <v>2.02</v>
      </c>
      <c r="D36" s="21">
        <v>63</v>
      </c>
      <c r="E36" s="21">
        <f t="shared" si="1"/>
        <v>15.87</v>
      </c>
      <c r="F36" s="21">
        <v>0</v>
      </c>
      <c r="G36" s="21">
        <f t="shared" si="2"/>
        <v>0</v>
      </c>
      <c r="H36" s="21">
        <v>103</v>
      </c>
      <c r="I36" s="21">
        <f t="shared" si="3"/>
        <v>25.94</v>
      </c>
      <c r="J36" s="21">
        <v>4</v>
      </c>
      <c r="K36" s="21">
        <f t="shared" si="4"/>
        <v>1.01</v>
      </c>
      <c r="L36" s="21">
        <v>3</v>
      </c>
      <c r="M36" s="21">
        <f t="shared" si="5"/>
        <v>0.76</v>
      </c>
      <c r="N36" s="21">
        <v>33</v>
      </c>
      <c r="O36" s="21">
        <f t="shared" si="6"/>
        <v>8.31</v>
      </c>
      <c r="P36" s="21">
        <v>112</v>
      </c>
      <c r="Q36" s="21">
        <f t="shared" si="7"/>
        <v>28.21</v>
      </c>
      <c r="R36" s="21">
        <v>33</v>
      </c>
      <c r="S36" s="21">
        <f t="shared" si="8"/>
        <v>8.31</v>
      </c>
      <c r="T36" s="21">
        <v>0</v>
      </c>
      <c r="U36" s="21">
        <f t="shared" si="9"/>
        <v>0</v>
      </c>
      <c r="V36" s="21">
        <v>30</v>
      </c>
      <c r="W36" s="21">
        <f t="shared" si="10"/>
        <v>7.56</v>
      </c>
      <c r="X36" s="21">
        <v>8</v>
      </c>
      <c r="Y36" s="21">
        <f t="shared" si="11"/>
        <v>2.02</v>
      </c>
      <c r="Z36" s="73">
        <f t="shared" si="12"/>
        <v>397</v>
      </c>
      <c r="AA36" s="25">
        <v>17</v>
      </c>
    </row>
    <row r="37" spans="1:27" ht="15">
      <c r="A37" s="20" t="s">
        <v>39</v>
      </c>
      <c r="B37" s="21">
        <v>30</v>
      </c>
      <c r="C37" s="21">
        <f t="shared" si="0"/>
        <v>8.4499999999999993</v>
      </c>
      <c r="D37" s="21">
        <v>52</v>
      </c>
      <c r="E37" s="21">
        <f t="shared" si="1"/>
        <v>14.65</v>
      </c>
      <c r="F37" s="21">
        <v>1</v>
      </c>
      <c r="G37" s="21">
        <f t="shared" si="2"/>
        <v>0.28000000000000003</v>
      </c>
      <c r="H37" s="21">
        <v>105</v>
      </c>
      <c r="I37" s="21">
        <f t="shared" si="3"/>
        <v>29.58</v>
      </c>
      <c r="J37" s="21">
        <v>2</v>
      </c>
      <c r="K37" s="21">
        <f t="shared" si="4"/>
        <v>0.56000000000000005</v>
      </c>
      <c r="L37" s="21">
        <v>2</v>
      </c>
      <c r="M37" s="21">
        <f t="shared" si="5"/>
        <v>0.56000000000000005</v>
      </c>
      <c r="N37" s="21">
        <v>37</v>
      </c>
      <c r="O37" s="21">
        <f t="shared" si="6"/>
        <v>10.42</v>
      </c>
      <c r="P37" s="21">
        <v>79</v>
      </c>
      <c r="Q37" s="21">
        <f t="shared" si="7"/>
        <v>22.25</v>
      </c>
      <c r="R37" s="21">
        <v>13</v>
      </c>
      <c r="S37" s="21">
        <f t="shared" si="8"/>
        <v>3.66</v>
      </c>
      <c r="T37" s="21">
        <v>0</v>
      </c>
      <c r="U37" s="21">
        <f t="shared" si="9"/>
        <v>0</v>
      </c>
      <c r="V37" s="21">
        <v>23</v>
      </c>
      <c r="W37" s="21">
        <f t="shared" si="10"/>
        <v>6.48</v>
      </c>
      <c r="X37" s="21">
        <v>11</v>
      </c>
      <c r="Y37" s="21">
        <f t="shared" si="11"/>
        <v>3.1</v>
      </c>
      <c r="Z37" s="73">
        <f t="shared" si="12"/>
        <v>355</v>
      </c>
      <c r="AA37" s="25">
        <v>23</v>
      </c>
    </row>
    <row r="38" spans="1:27" ht="15">
      <c r="A38" s="20" t="s">
        <v>40</v>
      </c>
      <c r="B38" s="21">
        <v>9</v>
      </c>
      <c r="C38" s="21">
        <f t="shared" si="0"/>
        <v>2.09</v>
      </c>
      <c r="D38" s="21">
        <v>74</v>
      </c>
      <c r="E38" s="21">
        <f t="shared" si="1"/>
        <v>17.170000000000002</v>
      </c>
      <c r="F38" s="21">
        <v>0</v>
      </c>
      <c r="G38" s="21">
        <f t="shared" si="2"/>
        <v>0</v>
      </c>
      <c r="H38" s="21">
        <v>113</v>
      </c>
      <c r="I38" s="21">
        <f t="shared" si="3"/>
        <v>26.22</v>
      </c>
      <c r="J38" s="21">
        <v>10</v>
      </c>
      <c r="K38" s="21">
        <f t="shared" si="4"/>
        <v>2.3199999999999998</v>
      </c>
      <c r="L38" s="21">
        <v>3</v>
      </c>
      <c r="M38" s="21">
        <f t="shared" si="5"/>
        <v>0.7</v>
      </c>
      <c r="N38" s="21">
        <v>74</v>
      </c>
      <c r="O38" s="21">
        <f t="shared" si="6"/>
        <v>17.170000000000002</v>
      </c>
      <c r="P38" s="21">
        <v>74</v>
      </c>
      <c r="Q38" s="21">
        <f t="shared" si="7"/>
        <v>17.170000000000002</v>
      </c>
      <c r="R38" s="21">
        <v>18</v>
      </c>
      <c r="S38" s="21">
        <f t="shared" si="8"/>
        <v>4.18</v>
      </c>
      <c r="T38" s="21">
        <v>1</v>
      </c>
      <c r="U38" s="21">
        <f t="shared" si="9"/>
        <v>0.23</v>
      </c>
      <c r="V38" s="21">
        <v>48</v>
      </c>
      <c r="W38" s="21">
        <f t="shared" si="10"/>
        <v>11.14</v>
      </c>
      <c r="X38" s="21">
        <v>7</v>
      </c>
      <c r="Y38" s="21">
        <f t="shared" si="11"/>
        <v>1.62</v>
      </c>
      <c r="Z38" s="73">
        <f t="shared" si="12"/>
        <v>431</v>
      </c>
      <c r="AA38" s="25">
        <v>7</v>
      </c>
    </row>
    <row r="39" spans="1:27" ht="15">
      <c r="A39" s="20" t="s">
        <v>41</v>
      </c>
      <c r="B39" s="21">
        <v>11</v>
      </c>
      <c r="C39" s="21">
        <f t="shared" si="0"/>
        <v>2.96</v>
      </c>
      <c r="D39" s="21">
        <v>58</v>
      </c>
      <c r="E39" s="21">
        <f t="shared" si="1"/>
        <v>15.59</v>
      </c>
      <c r="F39" s="21">
        <v>1</v>
      </c>
      <c r="G39" s="21">
        <f t="shared" si="2"/>
        <v>0.27</v>
      </c>
      <c r="H39" s="21">
        <v>108</v>
      </c>
      <c r="I39" s="21">
        <f t="shared" si="3"/>
        <v>29.03</v>
      </c>
      <c r="J39" s="21">
        <v>5</v>
      </c>
      <c r="K39" s="21">
        <f t="shared" si="4"/>
        <v>1.34</v>
      </c>
      <c r="L39" s="21">
        <v>3</v>
      </c>
      <c r="M39" s="21">
        <f t="shared" si="5"/>
        <v>0.81</v>
      </c>
      <c r="N39" s="21">
        <v>47</v>
      </c>
      <c r="O39" s="21">
        <f t="shared" si="6"/>
        <v>12.63</v>
      </c>
      <c r="P39" s="21">
        <v>77</v>
      </c>
      <c r="Q39" s="21">
        <f t="shared" si="7"/>
        <v>20.7</v>
      </c>
      <c r="R39" s="21">
        <v>20</v>
      </c>
      <c r="S39" s="21">
        <f t="shared" si="8"/>
        <v>5.38</v>
      </c>
      <c r="T39" s="21">
        <v>1</v>
      </c>
      <c r="U39" s="21">
        <f t="shared" si="9"/>
        <v>0.27</v>
      </c>
      <c r="V39" s="21">
        <v>35</v>
      </c>
      <c r="W39" s="21">
        <f t="shared" si="10"/>
        <v>9.41</v>
      </c>
      <c r="X39" s="21">
        <v>6</v>
      </c>
      <c r="Y39" s="21">
        <f t="shared" si="11"/>
        <v>1.61</v>
      </c>
      <c r="Z39" s="73">
        <f t="shared" si="12"/>
        <v>372</v>
      </c>
      <c r="AA39" s="25">
        <v>7</v>
      </c>
    </row>
    <row r="40" spans="1:27" s="28" customFormat="1" ht="20.100000000000001" customHeight="1">
      <c r="A40" s="27" t="s">
        <v>42</v>
      </c>
      <c r="B40" s="27">
        <f>SUM(B$5:B$39)</f>
        <v>295</v>
      </c>
      <c r="C40" s="27"/>
      <c r="D40" s="27">
        <f>SUM(D$5:D$39)</f>
        <v>1459</v>
      </c>
      <c r="E40" s="27"/>
      <c r="F40" s="27">
        <f>SUM(F$5:F$39)</f>
        <v>19</v>
      </c>
      <c r="G40" s="27"/>
      <c r="H40" s="27">
        <f>SUM(H$5:H$39)</f>
        <v>3323</v>
      </c>
      <c r="I40" s="27"/>
      <c r="J40" s="27">
        <f>SUM(J$5:J$39)</f>
        <v>166</v>
      </c>
      <c r="K40" s="27"/>
      <c r="L40" s="27">
        <f>SUM(L$5:L$39)</f>
        <v>66</v>
      </c>
      <c r="M40" s="27"/>
      <c r="N40" s="27">
        <f>SUM(N$5:N$39)</f>
        <v>1291</v>
      </c>
      <c r="O40" s="27"/>
      <c r="P40" s="27">
        <f>SUM(P$5:P$39)</f>
        <v>3257</v>
      </c>
      <c r="Q40" s="27"/>
      <c r="R40" s="27">
        <f>SUM(R$5:R$39)</f>
        <v>545</v>
      </c>
      <c r="S40" s="27"/>
      <c r="T40" s="27">
        <f>SUM(T$5:T$39)</f>
        <v>42</v>
      </c>
      <c r="U40" s="27"/>
      <c r="V40" s="27">
        <f>SUM(V$5:V$39)</f>
        <v>1322</v>
      </c>
      <c r="W40" s="27"/>
      <c r="X40" s="27">
        <f>SUM(X$5:X$39)</f>
        <v>257</v>
      </c>
      <c r="Y40" s="27"/>
      <c r="Z40" s="74">
        <f t="shared" si="12"/>
        <v>12042</v>
      </c>
      <c r="AA40" s="76">
        <f>SUM(AA5:AA39)</f>
        <v>297</v>
      </c>
    </row>
    <row r="41" spans="1:27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7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7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7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7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7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7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7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sheetProtection algorithmName="SHA-512" hashValue="yKNdgaqTdOjWYTpnDlbCfK1MHNENOIuBlhRqzAssHqKoEXX7qw0fr6xvg56lnSQjkl3p1A9HO506WSpNH03+iw==" saltValue="pvJtZ6Ipx9c7rs6pv63ttQ==" spinCount="100000" sheet="1" objects="1" scenarios="1"/>
  <mergeCells count="14">
    <mergeCell ref="N3:O3"/>
    <mergeCell ref="P3:Q3"/>
    <mergeCell ref="R3:S3"/>
    <mergeCell ref="T3:U3"/>
    <mergeCell ref="A1:A4"/>
    <mergeCell ref="B1:Z2"/>
    <mergeCell ref="B3:C3"/>
    <mergeCell ref="D3:E3"/>
    <mergeCell ref="F3:G3"/>
    <mergeCell ref="H3:I3"/>
    <mergeCell ref="J3:K3"/>
    <mergeCell ref="V3:W3"/>
    <mergeCell ref="X3:Y3"/>
    <mergeCell ref="L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811C-0FC8-462B-81A4-2A880B634B97}">
  <dimension ref="A1:T39"/>
  <sheetViews>
    <sheetView workbookViewId="0"/>
  </sheetViews>
  <sheetFormatPr defaultColWidth="10.625" defaultRowHeight="12.75"/>
  <cols>
    <col min="8" max="8" width="12.375" customWidth="1"/>
    <col min="20" max="20" width="15.625" customWidth="1"/>
  </cols>
  <sheetData>
    <row r="1" spans="1:20" ht="24">
      <c r="A1" s="22" t="s">
        <v>88</v>
      </c>
      <c r="B1" s="23">
        <v>1</v>
      </c>
      <c r="C1" s="23">
        <v>2</v>
      </c>
      <c r="D1" s="23">
        <v>3</v>
      </c>
      <c r="E1" s="23">
        <v>4</v>
      </c>
      <c r="F1" s="23">
        <v>5</v>
      </c>
      <c r="G1" s="23">
        <v>6</v>
      </c>
      <c r="H1" s="23">
        <v>7</v>
      </c>
      <c r="I1" s="23">
        <v>8</v>
      </c>
      <c r="J1" s="23">
        <v>9</v>
      </c>
      <c r="K1" s="23">
        <v>10</v>
      </c>
      <c r="L1" s="23">
        <v>11</v>
      </c>
      <c r="M1" s="23">
        <v>12</v>
      </c>
      <c r="N1" s="23">
        <v>13</v>
      </c>
      <c r="O1" s="23">
        <v>14</v>
      </c>
      <c r="P1" s="23">
        <v>15</v>
      </c>
      <c r="Q1" s="23">
        <v>16</v>
      </c>
      <c r="R1" s="23">
        <v>17</v>
      </c>
      <c r="S1" s="23">
        <v>18</v>
      </c>
    </row>
    <row r="2" spans="1:20" ht="24">
      <c r="A2" s="22" t="s">
        <v>403</v>
      </c>
      <c r="B2" s="24" t="s">
        <v>55</v>
      </c>
      <c r="C2" s="24" t="s">
        <v>57</v>
      </c>
      <c r="D2" s="24" t="s">
        <v>59</v>
      </c>
      <c r="E2" s="24" t="s">
        <v>60</v>
      </c>
      <c r="F2" s="24" t="s">
        <v>61</v>
      </c>
      <c r="G2" s="24" t="s">
        <v>63</v>
      </c>
      <c r="H2" s="24" t="s">
        <v>65</v>
      </c>
      <c r="I2" s="24" t="s">
        <v>67</v>
      </c>
      <c r="J2" s="24" t="s">
        <v>69</v>
      </c>
      <c r="K2" s="24" t="s">
        <v>71</v>
      </c>
      <c r="L2" s="24" t="s">
        <v>74</v>
      </c>
      <c r="M2" s="24" t="s">
        <v>75</v>
      </c>
      <c r="N2" s="24" t="s">
        <v>77</v>
      </c>
      <c r="O2" s="24" t="s">
        <v>79</v>
      </c>
      <c r="P2" s="24" t="s">
        <v>81</v>
      </c>
      <c r="Q2" s="24" t="s">
        <v>83</v>
      </c>
      <c r="R2" s="24" t="s">
        <v>85</v>
      </c>
      <c r="S2" s="24" t="s">
        <v>87</v>
      </c>
    </row>
    <row r="3" spans="1:20" ht="35.1" customHeight="1">
      <c r="A3" s="22" t="s">
        <v>404</v>
      </c>
      <c r="B3" s="24" t="s">
        <v>56</v>
      </c>
      <c r="C3" s="24" t="s">
        <v>58</v>
      </c>
      <c r="D3" s="24" t="s">
        <v>400</v>
      </c>
      <c r="E3" s="24" t="s">
        <v>56</v>
      </c>
      <c r="F3" s="24" t="s">
        <v>62</v>
      </c>
      <c r="G3" s="24" t="s">
        <v>64</v>
      </c>
      <c r="H3" s="24" t="s">
        <v>66</v>
      </c>
      <c r="I3" s="24" t="s">
        <v>68</v>
      </c>
      <c r="J3" s="24" t="s">
        <v>70</v>
      </c>
      <c r="K3" s="24" t="s">
        <v>72</v>
      </c>
      <c r="L3" s="24" t="s">
        <v>401</v>
      </c>
      <c r="M3" s="24" t="s">
        <v>76</v>
      </c>
      <c r="N3" s="24" t="s">
        <v>78</v>
      </c>
      <c r="O3" s="24" t="s">
        <v>80</v>
      </c>
      <c r="P3" s="24" t="s">
        <v>82</v>
      </c>
      <c r="Q3" s="24" t="s">
        <v>84</v>
      </c>
      <c r="R3" s="24" t="s">
        <v>86</v>
      </c>
      <c r="S3" s="24" t="s">
        <v>402</v>
      </c>
    </row>
    <row r="4" spans="1:20">
      <c r="A4" s="25">
        <v>1</v>
      </c>
      <c r="B4" s="25">
        <v>4</v>
      </c>
      <c r="C4" s="25">
        <v>0</v>
      </c>
      <c r="D4" s="25">
        <v>0</v>
      </c>
      <c r="E4" s="25">
        <v>1</v>
      </c>
      <c r="F4" s="25">
        <v>0</v>
      </c>
      <c r="G4" s="25">
        <v>0</v>
      </c>
      <c r="H4" s="25">
        <v>0</v>
      </c>
      <c r="I4" s="25">
        <v>1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1</v>
      </c>
      <c r="P4" s="25">
        <v>0</v>
      </c>
      <c r="Q4" s="25">
        <v>0</v>
      </c>
      <c r="R4" s="25">
        <v>0</v>
      </c>
      <c r="S4" s="25">
        <v>0</v>
      </c>
      <c r="T4">
        <f>SUM(B4:S4)</f>
        <v>7</v>
      </c>
    </row>
    <row r="5" spans="1:20">
      <c r="A5" s="25">
        <v>2</v>
      </c>
      <c r="B5" s="25">
        <v>2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>
        <f t="shared" ref="T5:T38" si="0">SUM(B5:S5)</f>
        <v>2</v>
      </c>
    </row>
    <row r="6" spans="1:20">
      <c r="A6" s="25">
        <v>3</v>
      </c>
      <c r="B6" s="25">
        <v>3</v>
      </c>
      <c r="C6" s="25">
        <v>0</v>
      </c>
      <c r="D6" s="25">
        <v>0</v>
      </c>
      <c r="E6" s="25">
        <v>0</v>
      </c>
      <c r="F6" s="25">
        <v>3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3</v>
      </c>
      <c r="Q6" s="25">
        <v>0</v>
      </c>
      <c r="R6" s="25">
        <v>0</v>
      </c>
      <c r="S6" s="25">
        <v>0</v>
      </c>
      <c r="T6">
        <f t="shared" si="0"/>
        <v>9</v>
      </c>
    </row>
    <row r="7" spans="1:20">
      <c r="A7" s="25">
        <v>4</v>
      </c>
      <c r="B7" s="25">
        <v>1</v>
      </c>
      <c r="C7" s="25">
        <v>0</v>
      </c>
      <c r="D7" s="25">
        <v>0</v>
      </c>
      <c r="E7" s="25">
        <v>1</v>
      </c>
      <c r="F7" s="25">
        <v>3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4</v>
      </c>
      <c r="Q7" s="25">
        <v>0</v>
      </c>
      <c r="R7" s="25">
        <v>0</v>
      </c>
      <c r="S7" s="25">
        <v>0</v>
      </c>
      <c r="T7">
        <f t="shared" si="0"/>
        <v>9</v>
      </c>
    </row>
    <row r="8" spans="1:20">
      <c r="A8" s="25">
        <v>5</v>
      </c>
      <c r="B8" s="25">
        <v>3</v>
      </c>
      <c r="C8" s="25">
        <v>0</v>
      </c>
      <c r="D8" s="25">
        <v>0</v>
      </c>
      <c r="E8" s="25">
        <v>1</v>
      </c>
      <c r="F8" s="25">
        <v>0</v>
      </c>
      <c r="G8" s="25">
        <v>1</v>
      </c>
      <c r="H8" s="25">
        <v>0</v>
      </c>
      <c r="I8" s="25">
        <v>1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1</v>
      </c>
      <c r="Q8" s="25">
        <v>0</v>
      </c>
      <c r="R8" s="25">
        <v>0</v>
      </c>
      <c r="S8" s="25">
        <v>0</v>
      </c>
      <c r="T8">
        <f t="shared" si="0"/>
        <v>7</v>
      </c>
    </row>
    <row r="9" spans="1:20">
      <c r="A9" s="25">
        <v>6</v>
      </c>
      <c r="B9" s="25">
        <v>2</v>
      </c>
      <c r="C9" s="25">
        <v>0</v>
      </c>
      <c r="D9" s="25">
        <v>2</v>
      </c>
      <c r="E9" s="25">
        <v>0</v>
      </c>
      <c r="F9" s="25">
        <v>3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2</v>
      </c>
      <c r="P9" s="25">
        <v>0</v>
      </c>
      <c r="Q9" s="25">
        <v>0</v>
      </c>
      <c r="R9" s="25">
        <v>0</v>
      </c>
      <c r="S9" s="25">
        <v>0</v>
      </c>
      <c r="T9">
        <f t="shared" si="0"/>
        <v>9</v>
      </c>
    </row>
    <row r="10" spans="1:20">
      <c r="A10" s="25">
        <v>7</v>
      </c>
      <c r="B10" s="25">
        <v>4</v>
      </c>
      <c r="C10" s="25">
        <v>0</v>
      </c>
      <c r="D10" s="25">
        <v>0</v>
      </c>
      <c r="E10" s="25">
        <v>0</v>
      </c>
      <c r="F10" s="25">
        <v>1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1</v>
      </c>
      <c r="P10" s="25">
        <v>0</v>
      </c>
      <c r="Q10" s="25">
        <v>0</v>
      </c>
      <c r="R10" s="25">
        <v>0</v>
      </c>
      <c r="S10" s="25">
        <v>0</v>
      </c>
      <c r="T10">
        <f t="shared" si="0"/>
        <v>6</v>
      </c>
    </row>
    <row r="11" spans="1:20">
      <c r="A11" s="25">
        <v>8</v>
      </c>
      <c r="B11" s="25">
        <v>3</v>
      </c>
      <c r="C11" s="25">
        <v>0</v>
      </c>
      <c r="D11" s="25">
        <v>4</v>
      </c>
      <c r="E11" s="25">
        <v>0</v>
      </c>
      <c r="F11" s="25">
        <v>4</v>
      </c>
      <c r="G11" s="25">
        <v>0</v>
      </c>
      <c r="H11" s="25">
        <v>0</v>
      </c>
      <c r="I11" s="25">
        <v>0</v>
      </c>
      <c r="J11" s="25">
        <v>0</v>
      </c>
      <c r="K11" s="25">
        <v>1</v>
      </c>
      <c r="L11" s="25">
        <v>0</v>
      </c>
      <c r="M11" s="25">
        <v>0</v>
      </c>
      <c r="N11" s="25">
        <v>0</v>
      </c>
      <c r="O11" s="25">
        <v>4</v>
      </c>
      <c r="P11" s="25">
        <v>0</v>
      </c>
      <c r="Q11" s="25">
        <v>0</v>
      </c>
      <c r="R11" s="25">
        <v>0</v>
      </c>
      <c r="S11" s="25">
        <v>0</v>
      </c>
      <c r="T11">
        <f t="shared" si="0"/>
        <v>16</v>
      </c>
    </row>
    <row r="12" spans="1:20">
      <c r="A12" s="25">
        <v>9</v>
      </c>
      <c r="B12" s="25">
        <v>3</v>
      </c>
      <c r="C12" s="25">
        <v>1</v>
      </c>
      <c r="D12" s="25">
        <v>3</v>
      </c>
      <c r="E12" s="25">
        <v>0</v>
      </c>
      <c r="F12" s="25">
        <v>1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1</v>
      </c>
      <c r="Q12" s="25">
        <v>0</v>
      </c>
      <c r="R12" s="25">
        <v>0</v>
      </c>
      <c r="S12" s="25">
        <v>0</v>
      </c>
      <c r="T12">
        <f t="shared" si="0"/>
        <v>9</v>
      </c>
    </row>
    <row r="13" spans="1:20">
      <c r="A13" s="25">
        <v>10</v>
      </c>
      <c r="B13" s="25">
        <v>0</v>
      </c>
      <c r="C13" s="25">
        <v>0</v>
      </c>
      <c r="D13" s="25">
        <v>8</v>
      </c>
      <c r="E13" s="25">
        <v>0</v>
      </c>
      <c r="F13" s="25">
        <v>8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8</v>
      </c>
      <c r="P13" s="25">
        <v>1</v>
      </c>
      <c r="Q13" s="25">
        <v>0</v>
      </c>
      <c r="R13" s="25">
        <v>0</v>
      </c>
      <c r="S13" s="25">
        <v>0</v>
      </c>
      <c r="T13">
        <f t="shared" si="0"/>
        <v>25</v>
      </c>
    </row>
    <row r="14" spans="1:20">
      <c r="A14" s="25">
        <v>11</v>
      </c>
      <c r="B14" s="25">
        <v>1</v>
      </c>
      <c r="C14" s="25">
        <v>0</v>
      </c>
      <c r="D14" s="25">
        <v>2</v>
      </c>
      <c r="E14" s="25">
        <v>0</v>
      </c>
      <c r="F14" s="25">
        <v>1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2</v>
      </c>
      <c r="P14" s="25">
        <v>0</v>
      </c>
      <c r="Q14" s="25">
        <v>0</v>
      </c>
      <c r="R14" s="25">
        <v>0</v>
      </c>
      <c r="S14" s="25">
        <v>0</v>
      </c>
      <c r="T14">
        <f t="shared" si="0"/>
        <v>6</v>
      </c>
    </row>
    <row r="15" spans="1:20">
      <c r="A15" s="25">
        <v>12</v>
      </c>
      <c r="B15" s="25">
        <v>2</v>
      </c>
      <c r="C15" s="25">
        <v>0</v>
      </c>
      <c r="D15" s="25">
        <v>0</v>
      </c>
      <c r="E15" s="25">
        <v>3</v>
      </c>
      <c r="F15" s="25">
        <v>1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2</v>
      </c>
      <c r="Q15" s="25">
        <v>0</v>
      </c>
      <c r="R15" s="25">
        <v>0</v>
      </c>
      <c r="S15" s="25">
        <v>0</v>
      </c>
      <c r="T15">
        <f t="shared" si="0"/>
        <v>8</v>
      </c>
    </row>
    <row r="16" spans="1:20">
      <c r="A16" s="25">
        <v>13</v>
      </c>
      <c r="B16" s="25">
        <v>3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>
        <f t="shared" si="0"/>
        <v>3</v>
      </c>
    </row>
    <row r="17" spans="1:20">
      <c r="A17" s="25">
        <v>14</v>
      </c>
      <c r="B17" s="25">
        <v>0</v>
      </c>
      <c r="C17" s="25">
        <v>0</v>
      </c>
      <c r="D17" s="25">
        <v>0</v>
      </c>
      <c r="E17" s="25">
        <v>0</v>
      </c>
      <c r="F17" s="25">
        <v>1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1</v>
      </c>
      <c r="Q17" s="25">
        <v>0</v>
      </c>
      <c r="R17" s="25">
        <v>0</v>
      </c>
      <c r="S17" s="25">
        <v>0</v>
      </c>
      <c r="T17">
        <f t="shared" si="0"/>
        <v>2</v>
      </c>
    </row>
    <row r="18" spans="1:20">
      <c r="A18" s="25">
        <v>15</v>
      </c>
      <c r="B18" s="25">
        <v>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>
        <f t="shared" si="0"/>
        <v>1</v>
      </c>
    </row>
    <row r="19" spans="1:20">
      <c r="A19" s="25">
        <v>16</v>
      </c>
      <c r="B19" s="25">
        <v>4</v>
      </c>
      <c r="C19" s="25">
        <v>0</v>
      </c>
      <c r="D19" s="25">
        <v>0</v>
      </c>
      <c r="E19" s="25">
        <v>0</v>
      </c>
      <c r="F19" s="25">
        <v>1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>
        <f t="shared" si="0"/>
        <v>5</v>
      </c>
    </row>
    <row r="20" spans="1:20">
      <c r="A20" s="25">
        <v>17</v>
      </c>
      <c r="B20" s="25">
        <v>3</v>
      </c>
      <c r="C20" s="25">
        <v>0</v>
      </c>
      <c r="D20" s="25">
        <v>0</v>
      </c>
      <c r="E20" s="25">
        <v>3</v>
      </c>
      <c r="F20" s="25">
        <v>0</v>
      </c>
      <c r="G20" s="25">
        <v>2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4</v>
      </c>
      <c r="P20" s="25">
        <v>5</v>
      </c>
      <c r="Q20" s="25">
        <v>0</v>
      </c>
      <c r="R20" s="25">
        <v>0</v>
      </c>
      <c r="S20" s="25">
        <v>0</v>
      </c>
      <c r="T20">
        <f t="shared" si="0"/>
        <v>17</v>
      </c>
    </row>
    <row r="21" spans="1:20">
      <c r="A21" s="25">
        <v>18</v>
      </c>
      <c r="B21" s="25">
        <v>1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1</v>
      </c>
      <c r="P21" s="25">
        <v>0</v>
      </c>
      <c r="Q21" s="25">
        <v>0</v>
      </c>
      <c r="R21" s="25">
        <v>0</v>
      </c>
      <c r="S21" s="25">
        <v>0</v>
      </c>
      <c r="T21">
        <f t="shared" si="0"/>
        <v>2</v>
      </c>
    </row>
    <row r="22" spans="1:20">
      <c r="A22" s="25">
        <v>19</v>
      </c>
      <c r="B22" s="25">
        <v>2</v>
      </c>
      <c r="C22" s="25">
        <v>0</v>
      </c>
      <c r="D22" s="25">
        <v>0</v>
      </c>
      <c r="E22" s="25">
        <v>0</v>
      </c>
      <c r="F22" s="25">
        <v>1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1</v>
      </c>
      <c r="P22" s="25">
        <v>1</v>
      </c>
      <c r="Q22" s="25">
        <v>0</v>
      </c>
      <c r="R22" s="25">
        <v>0</v>
      </c>
      <c r="S22" s="25">
        <v>0</v>
      </c>
      <c r="T22">
        <f t="shared" si="0"/>
        <v>5</v>
      </c>
    </row>
    <row r="23" spans="1:20">
      <c r="A23" s="25">
        <v>20</v>
      </c>
      <c r="B23" s="25">
        <v>2</v>
      </c>
      <c r="C23" s="25">
        <v>0</v>
      </c>
      <c r="D23" s="25">
        <v>0</v>
      </c>
      <c r="E23" s="25">
        <v>0</v>
      </c>
      <c r="F23" s="25">
        <v>1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>
        <f t="shared" si="0"/>
        <v>3</v>
      </c>
    </row>
    <row r="24" spans="1:20">
      <c r="A24" s="25">
        <v>21</v>
      </c>
      <c r="B24" s="25">
        <v>0</v>
      </c>
      <c r="C24" s="25">
        <v>0</v>
      </c>
      <c r="D24" s="25">
        <v>0</v>
      </c>
      <c r="E24" s="25">
        <v>0</v>
      </c>
      <c r="F24" s="25">
        <v>1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1</v>
      </c>
      <c r="P24" s="25">
        <v>0</v>
      </c>
      <c r="Q24" s="25">
        <v>0</v>
      </c>
      <c r="R24" s="25">
        <v>0</v>
      </c>
      <c r="S24" s="25">
        <v>0</v>
      </c>
      <c r="T24">
        <f t="shared" si="0"/>
        <v>2</v>
      </c>
    </row>
    <row r="25" spans="1:20">
      <c r="A25" s="25">
        <v>22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>
        <f t="shared" si="0"/>
        <v>0</v>
      </c>
    </row>
    <row r="26" spans="1:20">
      <c r="A26" s="25">
        <v>23</v>
      </c>
      <c r="B26" s="25">
        <v>3</v>
      </c>
      <c r="C26" s="25">
        <v>0</v>
      </c>
      <c r="D26" s="25">
        <v>0</v>
      </c>
      <c r="E26" s="25">
        <v>2</v>
      </c>
      <c r="F26" s="25">
        <v>1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2</v>
      </c>
      <c r="P26" s="25">
        <v>0</v>
      </c>
      <c r="Q26" s="25">
        <v>2</v>
      </c>
      <c r="R26" s="25">
        <v>0</v>
      </c>
      <c r="S26" s="25">
        <v>0</v>
      </c>
      <c r="T26">
        <f t="shared" si="0"/>
        <v>10</v>
      </c>
    </row>
    <row r="27" spans="1:20">
      <c r="A27" s="25">
        <v>24</v>
      </c>
      <c r="B27" s="25">
        <v>3</v>
      </c>
      <c r="C27" s="25">
        <v>0</v>
      </c>
      <c r="D27" s="25">
        <v>0</v>
      </c>
      <c r="E27" s="25">
        <v>1</v>
      </c>
      <c r="F27" s="25">
        <v>1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1</v>
      </c>
      <c r="P27" s="25">
        <v>1</v>
      </c>
      <c r="Q27" s="25">
        <v>0</v>
      </c>
      <c r="R27" s="25">
        <v>0</v>
      </c>
      <c r="S27" s="25">
        <v>0</v>
      </c>
      <c r="T27">
        <f t="shared" si="0"/>
        <v>7</v>
      </c>
    </row>
    <row r="28" spans="1:20">
      <c r="A28" s="25">
        <v>25</v>
      </c>
      <c r="B28" s="25">
        <v>3</v>
      </c>
      <c r="C28" s="25">
        <v>0</v>
      </c>
      <c r="D28" s="25">
        <v>0</v>
      </c>
      <c r="E28" s="25">
        <v>2</v>
      </c>
      <c r="F28" s="25">
        <v>2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3</v>
      </c>
      <c r="P28" s="25">
        <v>0</v>
      </c>
      <c r="Q28" s="25">
        <v>0</v>
      </c>
      <c r="R28" s="25">
        <v>0</v>
      </c>
      <c r="S28" s="25">
        <v>0</v>
      </c>
      <c r="T28">
        <f t="shared" si="0"/>
        <v>10</v>
      </c>
    </row>
    <row r="29" spans="1:20">
      <c r="A29" s="25">
        <v>26</v>
      </c>
      <c r="B29" s="25">
        <v>10</v>
      </c>
      <c r="C29" s="25">
        <v>0</v>
      </c>
      <c r="D29" s="25">
        <v>0</v>
      </c>
      <c r="E29" s="25">
        <v>3</v>
      </c>
      <c r="F29" s="25">
        <v>13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10</v>
      </c>
      <c r="P29" s="25">
        <v>3</v>
      </c>
      <c r="Q29" s="25">
        <v>0</v>
      </c>
      <c r="R29" s="25">
        <v>0</v>
      </c>
      <c r="S29" s="25">
        <v>0</v>
      </c>
      <c r="T29">
        <f t="shared" si="0"/>
        <v>39</v>
      </c>
    </row>
    <row r="30" spans="1:20">
      <c r="A30" s="25">
        <v>27</v>
      </c>
      <c r="B30" s="25">
        <v>2</v>
      </c>
      <c r="C30" s="25">
        <v>0</v>
      </c>
      <c r="D30" s="25">
        <v>0</v>
      </c>
      <c r="E30" s="25">
        <v>1</v>
      </c>
      <c r="F30" s="25">
        <v>1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1</v>
      </c>
      <c r="P30" s="25">
        <v>0</v>
      </c>
      <c r="Q30" s="25">
        <v>0</v>
      </c>
      <c r="R30" s="25">
        <v>0</v>
      </c>
      <c r="S30" s="25">
        <v>0</v>
      </c>
      <c r="T30">
        <f t="shared" si="0"/>
        <v>5</v>
      </c>
    </row>
    <row r="31" spans="1:20">
      <c r="A31" s="25">
        <v>28</v>
      </c>
      <c r="B31" s="25">
        <v>2</v>
      </c>
      <c r="C31" s="25">
        <v>0</v>
      </c>
      <c r="D31" s="25">
        <v>0</v>
      </c>
      <c r="E31" s="25">
        <v>0</v>
      </c>
      <c r="F31" s="25">
        <v>4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>
        <f t="shared" si="0"/>
        <v>6</v>
      </c>
    </row>
    <row r="32" spans="1:20">
      <c r="A32" s="25">
        <v>29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>
        <f t="shared" si="0"/>
        <v>0</v>
      </c>
    </row>
    <row r="33" spans="1:20">
      <c r="A33" s="25">
        <v>30</v>
      </c>
      <c r="B33" s="25">
        <v>1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3</v>
      </c>
      <c r="Q33" s="25">
        <v>0</v>
      </c>
      <c r="R33" s="25">
        <v>0</v>
      </c>
      <c r="S33" s="25">
        <v>0</v>
      </c>
      <c r="T33">
        <f t="shared" si="0"/>
        <v>4</v>
      </c>
    </row>
    <row r="34" spans="1:20">
      <c r="A34" s="25">
        <v>31</v>
      </c>
      <c r="B34" s="25">
        <v>2</v>
      </c>
      <c r="C34" s="25">
        <v>0</v>
      </c>
      <c r="D34" s="25">
        <v>0</v>
      </c>
      <c r="E34" s="25">
        <v>0</v>
      </c>
      <c r="F34" s="25">
        <v>2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1</v>
      </c>
      <c r="P34" s="25">
        <v>0</v>
      </c>
      <c r="Q34" s="25">
        <v>1</v>
      </c>
      <c r="R34" s="25">
        <v>0</v>
      </c>
      <c r="S34" s="25">
        <v>0</v>
      </c>
      <c r="T34">
        <f t="shared" si="0"/>
        <v>6</v>
      </c>
    </row>
    <row r="35" spans="1:20">
      <c r="A35" s="25">
        <v>32</v>
      </c>
      <c r="B35" s="25">
        <v>1</v>
      </c>
      <c r="C35" s="25">
        <v>0</v>
      </c>
      <c r="D35" s="25">
        <v>1</v>
      </c>
      <c r="E35" s="25">
        <v>2</v>
      </c>
      <c r="F35" s="25">
        <v>1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3</v>
      </c>
      <c r="P35" s="25">
        <v>2</v>
      </c>
      <c r="Q35" s="25">
        <v>0</v>
      </c>
      <c r="R35" s="25">
        <v>0</v>
      </c>
      <c r="S35" s="25">
        <v>0</v>
      </c>
      <c r="T35">
        <f t="shared" si="0"/>
        <v>10</v>
      </c>
    </row>
    <row r="36" spans="1:20">
      <c r="A36" s="25">
        <v>33</v>
      </c>
      <c r="B36" s="25">
        <v>8</v>
      </c>
      <c r="C36" s="25">
        <v>0</v>
      </c>
      <c r="D36" s="25">
        <v>1</v>
      </c>
      <c r="E36" s="25">
        <v>3</v>
      </c>
      <c r="F36" s="25">
        <v>1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2</v>
      </c>
      <c r="P36" s="25">
        <v>6</v>
      </c>
      <c r="Q36" s="25">
        <v>1</v>
      </c>
      <c r="R36" s="25">
        <v>0</v>
      </c>
      <c r="S36" s="25">
        <v>0</v>
      </c>
      <c r="T36">
        <f t="shared" si="0"/>
        <v>22</v>
      </c>
    </row>
    <row r="37" spans="1:20">
      <c r="A37" s="25">
        <v>34</v>
      </c>
      <c r="B37" s="25">
        <v>4</v>
      </c>
      <c r="C37" s="25">
        <v>0</v>
      </c>
      <c r="D37" s="25">
        <v>0</v>
      </c>
      <c r="E37" s="25">
        <v>2</v>
      </c>
      <c r="F37" s="25">
        <v>1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4</v>
      </c>
      <c r="Q37" s="25">
        <v>0</v>
      </c>
      <c r="R37" s="25">
        <v>0</v>
      </c>
      <c r="S37" s="25">
        <v>0</v>
      </c>
      <c r="T37">
        <f t="shared" si="0"/>
        <v>11</v>
      </c>
    </row>
    <row r="38" spans="1:20">
      <c r="A38" s="25">
        <v>35</v>
      </c>
      <c r="B38" s="25">
        <v>3</v>
      </c>
      <c r="C38" s="25">
        <v>0</v>
      </c>
      <c r="D38" s="25">
        <v>0</v>
      </c>
      <c r="E38" s="25">
        <v>2</v>
      </c>
      <c r="F38" s="25">
        <v>2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2</v>
      </c>
      <c r="P38" s="25">
        <v>3</v>
      </c>
      <c r="Q38" s="25">
        <v>0</v>
      </c>
      <c r="R38" s="25">
        <v>0</v>
      </c>
      <c r="S38" s="25">
        <v>0</v>
      </c>
      <c r="T38">
        <f t="shared" si="0"/>
        <v>12</v>
      </c>
    </row>
    <row r="39" spans="1:20" ht="24.75" customHeight="1">
      <c r="A39" s="26" t="s">
        <v>439</v>
      </c>
      <c r="B39" s="25">
        <f>SUM(B4:B38)</f>
        <v>86</v>
      </c>
      <c r="C39" s="25">
        <f t="shared" ref="C39:F39" si="1">SUM(C4:C38)</f>
        <v>1</v>
      </c>
      <c r="D39" s="25">
        <f t="shared" si="1"/>
        <v>21</v>
      </c>
      <c r="E39" s="25">
        <f t="shared" si="1"/>
        <v>27</v>
      </c>
      <c r="F39" s="25">
        <f t="shared" si="1"/>
        <v>59</v>
      </c>
      <c r="G39" s="25">
        <f t="shared" ref="G39" si="2">SUM(G4:G38)</f>
        <v>3</v>
      </c>
      <c r="H39" s="25">
        <f t="shared" ref="H39" si="3">SUM(H4:H38)</f>
        <v>0</v>
      </c>
      <c r="I39" s="25">
        <f t="shared" ref="I39:J39" si="4">SUM(I4:I38)</f>
        <v>2</v>
      </c>
      <c r="J39" s="25">
        <f t="shared" si="4"/>
        <v>0</v>
      </c>
      <c r="K39" s="25">
        <f t="shared" ref="K39" si="5">SUM(K4:K38)</f>
        <v>1</v>
      </c>
      <c r="L39" s="25">
        <f t="shared" ref="L39" si="6">SUM(L4:L38)</f>
        <v>0</v>
      </c>
      <c r="M39" s="25">
        <f t="shared" ref="M39:N39" si="7">SUM(M4:M38)</f>
        <v>0</v>
      </c>
      <c r="N39" s="25">
        <f t="shared" si="7"/>
        <v>0</v>
      </c>
      <c r="O39" s="25">
        <f t="shared" ref="O39" si="8">SUM(O4:O38)</f>
        <v>50</v>
      </c>
      <c r="P39" s="25">
        <f t="shared" ref="P39" si="9">SUM(P4:P38)</f>
        <v>41</v>
      </c>
      <c r="Q39" s="25">
        <f t="shared" ref="Q39:R39" si="10">SUM(Q4:Q38)</f>
        <v>4</v>
      </c>
      <c r="R39" s="25">
        <f t="shared" si="10"/>
        <v>0</v>
      </c>
      <c r="S39" s="25">
        <f t="shared" ref="S39" si="11">SUM(S4:S38)</f>
        <v>0</v>
      </c>
    </row>
  </sheetData>
  <sheetProtection algorithmName="SHA-512" hashValue="zu99d+Rrzl+wPOQ4c/tTH2h/DcegBzSkeTB5+y/uGZXDONj1D+llp9j3at3NvtvKSUYwX6YQxdoOF6G7OE5SlQ==" saltValue="BB+Loyvi8/N9432VBwY4cg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F159-A1C7-4724-96E4-97FDEA2DBA7C}">
  <dimension ref="A1:T39"/>
  <sheetViews>
    <sheetView workbookViewId="0"/>
  </sheetViews>
  <sheetFormatPr defaultColWidth="10.625" defaultRowHeight="12.75"/>
  <cols>
    <col min="8" max="8" width="12.625" customWidth="1"/>
    <col min="20" max="20" width="14" customWidth="1"/>
  </cols>
  <sheetData>
    <row r="1" spans="1:20" ht="24">
      <c r="A1" s="22" t="s">
        <v>88</v>
      </c>
      <c r="B1" s="23">
        <v>1</v>
      </c>
      <c r="C1" s="23">
        <v>2</v>
      </c>
      <c r="D1" s="23">
        <v>3</v>
      </c>
      <c r="E1" s="23">
        <v>4</v>
      </c>
      <c r="F1" s="23">
        <v>5</v>
      </c>
      <c r="G1" s="23">
        <v>6</v>
      </c>
      <c r="H1" s="23">
        <v>7</v>
      </c>
      <c r="I1" s="23">
        <v>8</v>
      </c>
      <c r="J1" s="23">
        <v>9</v>
      </c>
      <c r="K1" s="23">
        <v>10</v>
      </c>
      <c r="L1" s="23">
        <v>11</v>
      </c>
      <c r="M1" s="23">
        <v>12</v>
      </c>
      <c r="N1" s="23">
        <v>13</v>
      </c>
      <c r="O1" s="23">
        <v>14</v>
      </c>
      <c r="P1" s="23">
        <v>15</v>
      </c>
      <c r="Q1" s="23">
        <v>16</v>
      </c>
      <c r="R1" s="23">
        <v>17</v>
      </c>
      <c r="S1" s="23">
        <v>18</v>
      </c>
    </row>
    <row r="2" spans="1:20" ht="24" customHeight="1">
      <c r="A2" s="22" t="s">
        <v>403</v>
      </c>
      <c r="B2" s="24" t="s">
        <v>89</v>
      </c>
      <c r="C2" s="24" t="s">
        <v>90</v>
      </c>
      <c r="D2" s="24" t="s">
        <v>91</v>
      </c>
      <c r="E2" s="24" t="s">
        <v>92</v>
      </c>
      <c r="F2" s="24" t="s">
        <v>93</v>
      </c>
      <c r="G2" s="24" t="s">
        <v>94</v>
      </c>
      <c r="H2" s="24" t="s">
        <v>95</v>
      </c>
      <c r="I2" s="24" t="s">
        <v>96</v>
      </c>
      <c r="J2" s="24" t="s">
        <v>97</v>
      </c>
      <c r="K2" s="24" t="s">
        <v>98</v>
      </c>
      <c r="L2" s="24" t="s">
        <v>99</v>
      </c>
      <c r="M2" s="24" t="s">
        <v>100</v>
      </c>
      <c r="N2" s="24" t="s">
        <v>101</v>
      </c>
      <c r="O2" s="24" t="s">
        <v>102</v>
      </c>
      <c r="P2" s="24" t="s">
        <v>103</v>
      </c>
      <c r="Q2" s="24" t="s">
        <v>104</v>
      </c>
      <c r="R2" s="24" t="s">
        <v>105</v>
      </c>
      <c r="S2" s="24" t="s">
        <v>106</v>
      </c>
    </row>
    <row r="3" spans="1:20" ht="35.1" customHeight="1">
      <c r="A3" s="22" t="s">
        <v>404</v>
      </c>
      <c r="B3" s="24" t="s">
        <v>405</v>
      </c>
      <c r="C3" s="24" t="s">
        <v>107</v>
      </c>
      <c r="D3" s="24" t="s">
        <v>108</v>
      </c>
      <c r="E3" s="24" t="s">
        <v>109</v>
      </c>
      <c r="F3" s="24" t="s">
        <v>110</v>
      </c>
      <c r="G3" s="24" t="s">
        <v>406</v>
      </c>
      <c r="H3" s="24" t="s">
        <v>111</v>
      </c>
      <c r="I3" s="24" t="s">
        <v>112</v>
      </c>
      <c r="J3" s="24" t="s">
        <v>113</v>
      </c>
      <c r="K3" s="24" t="s">
        <v>114</v>
      </c>
      <c r="L3" s="24" t="s">
        <v>115</v>
      </c>
      <c r="M3" s="24" t="s">
        <v>116</v>
      </c>
      <c r="N3" s="24" t="s">
        <v>117</v>
      </c>
      <c r="O3" s="24" t="s">
        <v>118</v>
      </c>
      <c r="P3" s="24" t="s">
        <v>119</v>
      </c>
      <c r="Q3" s="24" t="s">
        <v>120</v>
      </c>
      <c r="R3" s="24" t="s">
        <v>121</v>
      </c>
      <c r="S3" s="24" t="s">
        <v>122</v>
      </c>
    </row>
    <row r="4" spans="1:20">
      <c r="A4" s="25">
        <v>1</v>
      </c>
      <c r="B4" s="25">
        <v>19</v>
      </c>
      <c r="C4" s="25">
        <v>0</v>
      </c>
      <c r="D4" s="25">
        <v>0</v>
      </c>
      <c r="E4" s="25">
        <v>2</v>
      </c>
      <c r="F4" s="25">
        <v>0</v>
      </c>
      <c r="G4" s="25">
        <v>0</v>
      </c>
      <c r="H4" s="25">
        <v>0</v>
      </c>
      <c r="I4" s="25">
        <v>0</v>
      </c>
      <c r="J4" s="25">
        <v>2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>
        <f>SUM(B4:S4)</f>
        <v>23</v>
      </c>
    </row>
    <row r="5" spans="1:20">
      <c r="A5" s="25">
        <v>2</v>
      </c>
      <c r="B5" s="25">
        <v>18</v>
      </c>
      <c r="C5" s="25">
        <v>0</v>
      </c>
      <c r="D5" s="25">
        <v>0</v>
      </c>
      <c r="E5" s="25">
        <v>3</v>
      </c>
      <c r="F5" s="25">
        <v>0</v>
      </c>
      <c r="G5" s="25">
        <v>1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1</v>
      </c>
      <c r="Q5" s="25">
        <v>0</v>
      </c>
      <c r="R5" s="25">
        <v>0</v>
      </c>
      <c r="S5" s="25">
        <v>0</v>
      </c>
      <c r="T5">
        <f t="shared" ref="T5:T38" si="0">SUM(B5:S5)</f>
        <v>23</v>
      </c>
    </row>
    <row r="6" spans="1:20">
      <c r="A6" s="25">
        <v>3</v>
      </c>
      <c r="B6" s="25">
        <v>21</v>
      </c>
      <c r="C6" s="25">
        <v>0</v>
      </c>
      <c r="D6" s="25">
        <v>0</v>
      </c>
      <c r="E6" s="25">
        <v>3</v>
      </c>
      <c r="F6" s="25">
        <v>0</v>
      </c>
      <c r="G6" s="25">
        <v>0</v>
      </c>
      <c r="H6" s="25">
        <v>0</v>
      </c>
      <c r="I6" s="25">
        <v>0</v>
      </c>
      <c r="J6" s="25">
        <v>7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6</v>
      </c>
      <c r="Q6" s="25">
        <v>0</v>
      </c>
      <c r="R6" s="25">
        <v>1</v>
      </c>
      <c r="S6" s="25">
        <v>0</v>
      </c>
      <c r="T6">
        <f t="shared" si="0"/>
        <v>38</v>
      </c>
    </row>
    <row r="7" spans="1:20">
      <c r="A7" s="25">
        <v>4</v>
      </c>
      <c r="B7" s="25">
        <v>16</v>
      </c>
      <c r="C7" s="25">
        <v>0</v>
      </c>
      <c r="D7" s="25">
        <v>0</v>
      </c>
      <c r="E7" s="25">
        <v>1</v>
      </c>
      <c r="F7" s="25">
        <v>0</v>
      </c>
      <c r="G7" s="25">
        <v>0</v>
      </c>
      <c r="H7" s="25">
        <v>2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4</v>
      </c>
      <c r="Q7" s="25">
        <v>1</v>
      </c>
      <c r="R7" s="25">
        <v>0</v>
      </c>
      <c r="S7" s="25">
        <v>0</v>
      </c>
      <c r="T7">
        <f t="shared" si="0"/>
        <v>24</v>
      </c>
    </row>
    <row r="8" spans="1:20">
      <c r="A8" s="25">
        <v>5</v>
      </c>
      <c r="B8" s="25">
        <v>19</v>
      </c>
      <c r="C8" s="25">
        <v>0</v>
      </c>
      <c r="D8" s="25">
        <v>0</v>
      </c>
      <c r="E8" s="25">
        <v>0</v>
      </c>
      <c r="F8" s="25">
        <v>1</v>
      </c>
      <c r="G8" s="25">
        <v>0</v>
      </c>
      <c r="H8" s="25">
        <v>0</v>
      </c>
      <c r="I8" s="25">
        <v>0</v>
      </c>
      <c r="J8" s="25">
        <v>2</v>
      </c>
      <c r="K8" s="25">
        <v>1</v>
      </c>
      <c r="L8" s="25">
        <v>2</v>
      </c>
      <c r="M8" s="25">
        <v>0</v>
      </c>
      <c r="N8" s="25">
        <v>0</v>
      </c>
      <c r="O8" s="25">
        <v>0</v>
      </c>
      <c r="P8" s="25">
        <v>3</v>
      </c>
      <c r="Q8" s="25">
        <v>0</v>
      </c>
      <c r="R8" s="25">
        <v>3</v>
      </c>
      <c r="S8" s="25">
        <v>0</v>
      </c>
      <c r="T8">
        <f t="shared" si="0"/>
        <v>31</v>
      </c>
    </row>
    <row r="9" spans="1:20">
      <c r="A9" s="25">
        <v>6</v>
      </c>
      <c r="B9" s="25">
        <v>28</v>
      </c>
      <c r="C9" s="25">
        <v>0</v>
      </c>
      <c r="D9" s="25">
        <v>0</v>
      </c>
      <c r="E9" s="25">
        <v>4</v>
      </c>
      <c r="F9" s="25">
        <v>0</v>
      </c>
      <c r="G9" s="25">
        <v>0</v>
      </c>
      <c r="H9" s="25">
        <v>0</v>
      </c>
      <c r="I9" s="25">
        <v>0</v>
      </c>
      <c r="J9" s="25">
        <v>2</v>
      </c>
      <c r="K9" s="25">
        <v>3</v>
      </c>
      <c r="L9" s="25">
        <v>4</v>
      </c>
      <c r="M9" s="25">
        <v>0</v>
      </c>
      <c r="N9" s="25">
        <v>0</v>
      </c>
      <c r="O9" s="25">
        <v>0</v>
      </c>
      <c r="P9" s="25">
        <v>3</v>
      </c>
      <c r="Q9" s="25">
        <v>1</v>
      </c>
      <c r="R9" s="25">
        <v>0</v>
      </c>
      <c r="S9" s="25">
        <v>0</v>
      </c>
      <c r="T9">
        <f t="shared" si="0"/>
        <v>45</v>
      </c>
    </row>
    <row r="10" spans="1:20">
      <c r="A10" s="25">
        <v>7</v>
      </c>
      <c r="B10" s="25">
        <v>22</v>
      </c>
      <c r="C10" s="25">
        <v>1</v>
      </c>
      <c r="D10" s="25">
        <v>0</v>
      </c>
      <c r="E10" s="25">
        <v>5</v>
      </c>
      <c r="F10" s="25">
        <v>2</v>
      </c>
      <c r="G10" s="25">
        <v>2</v>
      </c>
      <c r="H10" s="25">
        <v>0</v>
      </c>
      <c r="I10" s="25">
        <v>0</v>
      </c>
      <c r="J10" s="25">
        <v>3</v>
      </c>
      <c r="K10" s="25">
        <v>2</v>
      </c>
      <c r="L10" s="25">
        <v>2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1</v>
      </c>
      <c r="S10" s="25">
        <v>0</v>
      </c>
      <c r="T10">
        <f t="shared" si="0"/>
        <v>40</v>
      </c>
    </row>
    <row r="11" spans="1:20">
      <c r="A11" s="25">
        <v>8</v>
      </c>
      <c r="B11" s="25">
        <v>46</v>
      </c>
      <c r="C11" s="25">
        <v>0</v>
      </c>
      <c r="D11" s="25">
        <v>0</v>
      </c>
      <c r="E11" s="25">
        <v>19</v>
      </c>
      <c r="F11" s="25">
        <v>2</v>
      </c>
      <c r="G11" s="25">
        <v>0</v>
      </c>
      <c r="H11" s="25">
        <v>0</v>
      </c>
      <c r="I11" s="25">
        <v>0</v>
      </c>
      <c r="J11" s="25">
        <v>11</v>
      </c>
      <c r="K11" s="25">
        <v>0</v>
      </c>
      <c r="L11" s="25">
        <v>1</v>
      </c>
      <c r="M11" s="25">
        <v>1</v>
      </c>
      <c r="N11" s="25">
        <v>0</v>
      </c>
      <c r="O11" s="25">
        <v>0</v>
      </c>
      <c r="P11" s="25">
        <v>1</v>
      </c>
      <c r="Q11" s="25">
        <v>2</v>
      </c>
      <c r="R11" s="25">
        <v>0</v>
      </c>
      <c r="S11" s="25">
        <v>1</v>
      </c>
      <c r="T11">
        <f t="shared" si="0"/>
        <v>84</v>
      </c>
    </row>
    <row r="12" spans="1:20">
      <c r="A12" s="25">
        <v>9</v>
      </c>
      <c r="B12" s="25">
        <v>32</v>
      </c>
      <c r="C12" s="25">
        <v>1</v>
      </c>
      <c r="D12" s="25">
        <v>1</v>
      </c>
      <c r="E12" s="25">
        <v>4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3</v>
      </c>
      <c r="M12" s="25">
        <v>0</v>
      </c>
      <c r="N12" s="25">
        <v>0</v>
      </c>
      <c r="O12" s="25">
        <v>0</v>
      </c>
      <c r="P12" s="25">
        <v>13</v>
      </c>
      <c r="Q12" s="25">
        <v>1</v>
      </c>
      <c r="R12" s="25">
        <v>3</v>
      </c>
      <c r="S12" s="25">
        <v>0</v>
      </c>
      <c r="T12">
        <f t="shared" si="0"/>
        <v>58</v>
      </c>
    </row>
    <row r="13" spans="1:20">
      <c r="A13" s="25">
        <v>10</v>
      </c>
      <c r="B13" s="25">
        <v>27</v>
      </c>
      <c r="C13" s="25">
        <v>0</v>
      </c>
      <c r="D13" s="25">
        <v>0</v>
      </c>
      <c r="E13" s="25">
        <v>2</v>
      </c>
      <c r="F13" s="25">
        <v>0</v>
      </c>
      <c r="G13" s="25">
        <v>5</v>
      </c>
      <c r="H13" s="25">
        <v>0</v>
      </c>
      <c r="I13" s="25">
        <v>0</v>
      </c>
      <c r="J13" s="25">
        <v>3</v>
      </c>
      <c r="K13" s="25">
        <v>0</v>
      </c>
      <c r="L13" s="25">
        <v>1</v>
      </c>
      <c r="M13" s="25">
        <v>0</v>
      </c>
      <c r="N13" s="25">
        <v>0</v>
      </c>
      <c r="O13" s="25">
        <v>0</v>
      </c>
      <c r="P13" s="25">
        <v>7</v>
      </c>
      <c r="Q13" s="25">
        <v>0</v>
      </c>
      <c r="R13" s="25">
        <v>1</v>
      </c>
      <c r="S13" s="25">
        <v>0</v>
      </c>
      <c r="T13">
        <f t="shared" si="0"/>
        <v>46</v>
      </c>
    </row>
    <row r="14" spans="1:20">
      <c r="A14" s="25">
        <v>11</v>
      </c>
      <c r="B14" s="25">
        <v>23</v>
      </c>
      <c r="C14" s="25">
        <v>0</v>
      </c>
      <c r="D14" s="25">
        <v>0</v>
      </c>
      <c r="E14" s="25">
        <v>1</v>
      </c>
      <c r="F14" s="25">
        <v>0</v>
      </c>
      <c r="G14" s="25">
        <v>1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5</v>
      </c>
      <c r="Q14" s="25">
        <v>0</v>
      </c>
      <c r="R14" s="25">
        <v>1</v>
      </c>
      <c r="S14" s="25">
        <v>0</v>
      </c>
      <c r="T14">
        <f t="shared" si="0"/>
        <v>31</v>
      </c>
    </row>
    <row r="15" spans="1:20">
      <c r="A15" s="25">
        <v>12</v>
      </c>
      <c r="B15" s="25">
        <v>26</v>
      </c>
      <c r="C15" s="25">
        <v>0</v>
      </c>
      <c r="D15" s="25">
        <v>0</v>
      </c>
      <c r="E15" s="25">
        <v>11</v>
      </c>
      <c r="F15" s="25">
        <v>0</v>
      </c>
      <c r="G15" s="25">
        <v>0</v>
      </c>
      <c r="H15" s="25">
        <v>0</v>
      </c>
      <c r="I15" s="25">
        <v>0</v>
      </c>
      <c r="J15" s="25">
        <v>7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2</v>
      </c>
      <c r="S15" s="25">
        <v>0</v>
      </c>
      <c r="T15">
        <f t="shared" si="0"/>
        <v>46</v>
      </c>
    </row>
    <row r="16" spans="1:20">
      <c r="A16" s="25">
        <v>13</v>
      </c>
      <c r="B16" s="25">
        <v>15</v>
      </c>
      <c r="C16" s="25">
        <v>0</v>
      </c>
      <c r="D16" s="25">
        <v>2</v>
      </c>
      <c r="E16" s="25">
        <v>0</v>
      </c>
      <c r="F16" s="25">
        <v>2</v>
      </c>
      <c r="G16" s="25">
        <v>0</v>
      </c>
      <c r="H16" s="25">
        <v>0</v>
      </c>
      <c r="I16" s="25">
        <v>0</v>
      </c>
      <c r="J16" s="25">
        <v>1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2</v>
      </c>
      <c r="S16" s="25">
        <v>0</v>
      </c>
      <c r="T16">
        <f t="shared" si="0"/>
        <v>22</v>
      </c>
    </row>
    <row r="17" spans="1:20">
      <c r="A17" s="25">
        <v>14</v>
      </c>
      <c r="B17" s="25">
        <v>25</v>
      </c>
      <c r="C17" s="25">
        <v>0</v>
      </c>
      <c r="D17" s="25">
        <v>0</v>
      </c>
      <c r="E17" s="25">
        <v>2</v>
      </c>
      <c r="F17" s="25">
        <v>0</v>
      </c>
      <c r="G17" s="25">
        <v>0</v>
      </c>
      <c r="H17" s="25">
        <v>0</v>
      </c>
      <c r="I17" s="25">
        <v>0</v>
      </c>
      <c r="J17" s="25">
        <v>3</v>
      </c>
      <c r="K17" s="25">
        <v>2</v>
      </c>
      <c r="L17" s="25">
        <v>2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>
        <f t="shared" si="0"/>
        <v>34</v>
      </c>
    </row>
    <row r="18" spans="1:20">
      <c r="A18" s="25">
        <v>15</v>
      </c>
      <c r="B18" s="25">
        <v>13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3</v>
      </c>
      <c r="K18" s="25">
        <v>5</v>
      </c>
      <c r="L18" s="25">
        <v>4</v>
      </c>
      <c r="M18" s="25">
        <v>1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1</v>
      </c>
      <c r="T18">
        <f t="shared" si="0"/>
        <v>27</v>
      </c>
    </row>
    <row r="19" spans="1:20">
      <c r="A19" s="25">
        <v>16</v>
      </c>
      <c r="B19" s="25">
        <v>13</v>
      </c>
      <c r="C19" s="25">
        <v>0</v>
      </c>
      <c r="D19" s="25">
        <v>0</v>
      </c>
      <c r="E19" s="25">
        <v>2</v>
      </c>
      <c r="F19" s="25">
        <v>0</v>
      </c>
      <c r="G19" s="25">
        <v>0</v>
      </c>
      <c r="H19" s="25">
        <v>0</v>
      </c>
      <c r="I19" s="25">
        <v>0</v>
      </c>
      <c r="J19" s="25">
        <v>4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1</v>
      </c>
      <c r="Q19" s="25">
        <v>0</v>
      </c>
      <c r="R19" s="25">
        <v>1</v>
      </c>
      <c r="S19" s="25">
        <v>0</v>
      </c>
      <c r="T19">
        <f t="shared" si="0"/>
        <v>21</v>
      </c>
    </row>
    <row r="20" spans="1:20">
      <c r="A20" s="25">
        <v>17</v>
      </c>
      <c r="B20" s="25">
        <v>17</v>
      </c>
      <c r="C20" s="25">
        <v>0</v>
      </c>
      <c r="D20" s="25">
        <v>0</v>
      </c>
      <c r="E20" s="25">
        <v>0</v>
      </c>
      <c r="F20" s="25">
        <v>1</v>
      </c>
      <c r="G20" s="25">
        <v>0</v>
      </c>
      <c r="H20" s="25">
        <v>2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2</v>
      </c>
      <c r="Q20" s="25">
        <v>0</v>
      </c>
      <c r="R20" s="25">
        <v>2</v>
      </c>
      <c r="S20" s="25">
        <v>0</v>
      </c>
      <c r="T20">
        <f t="shared" si="0"/>
        <v>24</v>
      </c>
    </row>
    <row r="21" spans="1:20">
      <c r="A21" s="25">
        <v>18</v>
      </c>
      <c r="B21" s="25">
        <v>12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1</v>
      </c>
      <c r="Q21" s="25">
        <v>0</v>
      </c>
      <c r="R21" s="25">
        <v>0</v>
      </c>
      <c r="S21" s="25">
        <v>0</v>
      </c>
      <c r="T21">
        <f t="shared" si="0"/>
        <v>13</v>
      </c>
    </row>
    <row r="22" spans="1:20">
      <c r="A22" s="25">
        <v>19</v>
      </c>
      <c r="B22" s="25">
        <v>14</v>
      </c>
      <c r="C22" s="25">
        <v>0</v>
      </c>
      <c r="D22" s="25">
        <v>0</v>
      </c>
      <c r="E22" s="25">
        <v>4</v>
      </c>
      <c r="F22" s="25">
        <v>0</v>
      </c>
      <c r="G22" s="25">
        <v>2</v>
      </c>
      <c r="H22" s="25">
        <v>0</v>
      </c>
      <c r="I22" s="25">
        <v>0</v>
      </c>
      <c r="J22" s="25">
        <v>1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3</v>
      </c>
      <c r="Q22" s="25">
        <v>0</v>
      </c>
      <c r="R22" s="25">
        <v>0</v>
      </c>
      <c r="S22" s="25">
        <v>0</v>
      </c>
      <c r="T22">
        <f t="shared" si="0"/>
        <v>24</v>
      </c>
    </row>
    <row r="23" spans="1:20">
      <c r="A23" s="25">
        <v>20</v>
      </c>
      <c r="B23" s="25">
        <v>15</v>
      </c>
      <c r="C23" s="25">
        <v>0</v>
      </c>
      <c r="D23" s="25">
        <v>0</v>
      </c>
      <c r="E23" s="25">
        <v>0</v>
      </c>
      <c r="F23" s="25">
        <v>0</v>
      </c>
      <c r="G23" s="25">
        <v>2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>
        <f t="shared" si="0"/>
        <v>17</v>
      </c>
    </row>
    <row r="24" spans="1:20">
      <c r="A24" s="25">
        <v>21</v>
      </c>
      <c r="B24" s="25">
        <v>7</v>
      </c>
      <c r="C24" s="25">
        <v>0</v>
      </c>
      <c r="D24" s="25">
        <v>0</v>
      </c>
      <c r="E24" s="25">
        <v>1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1</v>
      </c>
      <c r="R24" s="25">
        <v>0</v>
      </c>
      <c r="S24" s="25">
        <v>0</v>
      </c>
      <c r="T24">
        <f t="shared" si="0"/>
        <v>9</v>
      </c>
    </row>
    <row r="25" spans="1:20">
      <c r="A25" s="25">
        <v>22</v>
      </c>
      <c r="B25" s="25">
        <v>17</v>
      </c>
      <c r="C25" s="25">
        <v>0</v>
      </c>
      <c r="D25" s="25">
        <v>0</v>
      </c>
      <c r="E25" s="25">
        <v>2</v>
      </c>
      <c r="F25" s="25">
        <v>0</v>
      </c>
      <c r="G25" s="25">
        <v>0</v>
      </c>
      <c r="H25" s="25">
        <v>0</v>
      </c>
      <c r="I25" s="25">
        <v>3</v>
      </c>
      <c r="J25" s="25">
        <v>2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1</v>
      </c>
      <c r="Q25" s="25">
        <v>3</v>
      </c>
      <c r="R25" s="25">
        <v>0</v>
      </c>
      <c r="S25" s="25">
        <v>0</v>
      </c>
      <c r="T25">
        <f t="shared" si="0"/>
        <v>28</v>
      </c>
    </row>
    <row r="26" spans="1:20">
      <c r="A26" s="25">
        <v>23</v>
      </c>
      <c r="B26" s="25">
        <v>18</v>
      </c>
      <c r="C26" s="25">
        <v>0</v>
      </c>
      <c r="D26" s="25">
        <v>0</v>
      </c>
      <c r="E26" s="25">
        <v>2</v>
      </c>
      <c r="F26" s="25">
        <v>2</v>
      </c>
      <c r="G26" s="25">
        <v>0</v>
      </c>
      <c r="H26" s="25">
        <v>0</v>
      </c>
      <c r="I26" s="25">
        <v>0</v>
      </c>
      <c r="J26" s="25">
        <v>2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2</v>
      </c>
      <c r="Q26" s="25">
        <v>0</v>
      </c>
      <c r="R26" s="25">
        <v>0</v>
      </c>
      <c r="S26" s="25">
        <v>0</v>
      </c>
      <c r="T26">
        <f t="shared" si="0"/>
        <v>26</v>
      </c>
    </row>
    <row r="27" spans="1:20">
      <c r="A27" s="25">
        <v>24</v>
      </c>
      <c r="B27" s="25">
        <v>32</v>
      </c>
      <c r="C27" s="25">
        <v>0</v>
      </c>
      <c r="D27" s="25">
        <v>0</v>
      </c>
      <c r="E27" s="25">
        <v>10</v>
      </c>
      <c r="F27" s="25">
        <v>0</v>
      </c>
      <c r="G27" s="25">
        <v>5</v>
      </c>
      <c r="H27" s="25">
        <v>0</v>
      </c>
      <c r="I27" s="25">
        <v>0</v>
      </c>
      <c r="J27" s="25">
        <v>4</v>
      </c>
      <c r="K27" s="25">
        <v>1</v>
      </c>
      <c r="L27" s="25">
        <v>1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1</v>
      </c>
      <c r="S27" s="25">
        <v>0</v>
      </c>
      <c r="T27">
        <f t="shared" si="0"/>
        <v>54</v>
      </c>
    </row>
    <row r="28" spans="1:20">
      <c r="A28" s="25">
        <v>25</v>
      </c>
      <c r="B28" s="25">
        <v>26</v>
      </c>
      <c r="C28" s="25">
        <v>0</v>
      </c>
      <c r="D28" s="25">
        <v>0</v>
      </c>
      <c r="E28" s="25">
        <v>7</v>
      </c>
      <c r="F28" s="25">
        <v>0</v>
      </c>
      <c r="G28" s="25">
        <v>2</v>
      </c>
      <c r="H28" s="25">
        <v>0</v>
      </c>
      <c r="I28" s="25">
        <v>0</v>
      </c>
      <c r="J28" s="25">
        <v>3</v>
      </c>
      <c r="K28" s="25">
        <v>1</v>
      </c>
      <c r="L28" s="25">
        <v>1</v>
      </c>
      <c r="M28" s="25">
        <v>0</v>
      </c>
      <c r="N28" s="25">
        <v>0</v>
      </c>
      <c r="O28" s="25">
        <v>0</v>
      </c>
      <c r="P28" s="25">
        <v>1</v>
      </c>
      <c r="Q28" s="25">
        <v>2</v>
      </c>
      <c r="R28" s="25">
        <v>0</v>
      </c>
      <c r="S28" s="25">
        <v>0</v>
      </c>
      <c r="T28">
        <f t="shared" si="0"/>
        <v>43</v>
      </c>
    </row>
    <row r="29" spans="1:20">
      <c r="A29" s="25">
        <v>26</v>
      </c>
      <c r="B29" s="25">
        <v>28</v>
      </c>
      <c r="C29" s="25">
        <v>1</v>
      </c>
      <c r="D29" s="25">
        <v>0</v>
      </c>
      <c r="E29" s="25">
        <v>6</v>
      </c>
      <c r="F29" s="25">
        <v>0</v>
      </c>
      <c r="G29" s="25">
        <v>2</v>
      </c>
      <c r="H29" s="25">
        <v>0</v>
      </c>
      <c r="I29" s="25">
        <v>0</v>
      </c>
      <c r="J29" s="25">
        <v>2</v>
      </c>
      <c r="K29" s="25">
        <v>2</v>
      </c>
      <c r="L29" s="25">
        <v>2</v>
      </c>
      <c r="M29" s="25">
        <v>0</v>
      </c>
      <c r="N29" s="25">
        <v>0</v>
      </c>
      <c r="O29" s="25">
        <v>0</v>
      </c>
      <c r="P29" s="25">
        <v>6</v>
      </c>
      <c r="Q29" s="25">
        <v>0</v>
      </c>
      <c r="R29" s="25">
        <v>2</v>
      </c>
      <c r="S29" s="25">
        <v>1</v>
      </c>
      <c r="T29">
        <f t="shared" si="0"/>
        <v>52</v>
      </c>
    </row>
    <row r="30" spans="1:20">
      <c r="A30" s="25">
        <v>27</v>
      </c>
      <c r="B30" s="25">
        <v>16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1</v>
      </c>
      <c r="Q30" s="25">
        <v>0</v>
      </c>
      <c r="R30" s="25">
        <v>0</v>
      </c>
      <c r="S30" s="25">
        <v>0</v>
      </c>
      <c r="T30">
        <f t="shared" si="0"/>
        <v>17</v>
      </c>
    </row>
    <row r="31" spans="1:20">
      <c r="A31" s="25">
        <v>28</v>
      </c>
      <c r="B31" s="25">
        <v>26</v>
      </c>
      <c r="C31" s="25">
        <v>0</v>
      </c>
      <c r="D31" s="25">
        <v>0</v>
      </c>
      <c r="E31" s="25">
        <v>2</v>
      </c>
      <c r="F31" s="25">
        <v>0</v>
      </c>
      <c r="G31" s="25">
        <v>0</v>
      </c>
      <c r="H31" s="25">
        <v>0</v>
      </c>
      <c r="I31" s="25">
        <v>0</v>
      </c>
      <c r="J31" s="25">
        <v>2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5</v>
      </c>
      <c r="Q31" s="25">
        <v>0</v>
      </c>
      <c r="R31" s="25">
        <v>0</v>
      </c>
      <c r="S31" s="25">
        <v>0</v>
      </c>
      <c r="T31">
        <f t="shared" si="0"/>
        <v>35</v>
      </c>
    </row>
    <row r="32" spans="1:20">
      <c r="A32" s="25">
        <v>29</v>
      </c>
      <c r="B32" s="25">
        <v>13</v>
      </c>
      <c r="C32" s="25">
        <v>0</v>
      </c>
      <c r="D32" s="25">
        <v>0</v>
      </c>
      <c r="E32" s="25">
        <v>1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1</v>
      </c>
      <c r="M32" s="25">
        <v>0</v>
      </c>
      <c r="N32" s="25">
        <v>0</v>
      </c>
      <c r="O32" s="25">
        <v>0</v>
      </c>
      <c r="P32" s="25">
        <v>4</v>
      </c>
      <c r="Q32" s="25">
        <v>0</v>
      </c>
      <c r="R32" s="25">
        <v>0</v>
      </c>
      <c r="S32" s="25">
        <v>0</v>
      </c>
      <c r="T32">
        <f t="shared" si="0"/>
        <v>19</v>
      </c>
    </row>
    <row r="33" spans="1:20">
      <c r="A33" s="25">
        <v>30</v>
      </c>
      <c r="B33" s="25">
        <v>14</v>
      </c>
      <c r="C33" s="25">
        <v>0</v>
      </c>
      <c r="D33" s="25">
        <v>0</v>
      </c>
      <c r="E33" s="25">
        <v>4</v>
      </c>
      <c r="F33" s="25">
        <v>0</v>
      </c>
      <c r="G33" s="25">
        <v>1</v>
      </c>
      <c r="H33" s="25">
        <v>0</v>
      </c>
      <c r="I33" s="25">
        <v>0</v>
      </c>
      <c r="J33" s="25">
        <v>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4</v>
      </c>
      <c r="Q33" s="25">
        <v>0</v>
      </c>
      <c r="R33" s="25">
        <v>1</v>
      </c>
      <c r="S33" s="25">
        <v>2</v>
      </c>
      <c r="T33">
        <f t="shared" si="0"/>
        <v>29</v>
      </c>
    </row>
    <row r="34" spans="1:20">
      <c r="A34" s="25">
        <v>31</v>
      </c>
      <c r="B34" s="25">
        <v>20</v>
      </c>
      <c r="C34" s="25">
        <v>0</v>
      </c>
      <c r="D34" s="25">
        <v>0</v>
      </c>
      <c r="E34" s="25">
        <v>2</v>
      </c>
      <c r="F34" s="25">
        <v>1</v>
      </c>
      <c r="G34" s="25">
        <v>0</v>
      </c>
      <c r="H34" s="25">
        <v>0</v>
      </c>
      <c r="I34" s="25">
        <v>0</v>
      </c>
      <c r="J34" s="25">
        <v>5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>
        <f t="shared" si="0"/>
        <v>28</v>
      </c>
    </row>
    <row r="35" spans="1:20">
      <c r="A35" s="25">
        <v>32</v>
      </c>
      <c r="B35" s="25">
        <v>37</v>
      </c>
      <c r="C35" s="25">
        <v>2</v>
      </c>
      <c r="D35" s="25">
        <v>0</v>
      </c>
      <c r="E35" s="25">
        <v>10</v>
      </c>
      <c r="F35" s="25">
        <v>1</v>
      </c>
      <c r="G35" s="25">
        <v>1</v>
      </c>
      <c r="H35" s="25">
        <v>1</v>
      </c>
      <c r="I35" s="25">
        <v>0</v>
      </c>
      <c r="J35" s="25">
        <v>9</v>
      </c>
      <c r="K35" s="25">
        <v>0</v>
      </c>
      <c r="L35" s="25">
        <v>1</v>
      </c>
      <c r="M35" s="25">
        <v>0</v>
      </c>
      <c r="N35" s="25">
        <v>0</v>
      </c>
      <c r="O35" s="25">
        <v>0</v>
      </c>
      <c r="P35" s="25">
        <v>12</v>
      </c>
      <c r="Q35" s="25">
        <v>0</v>
      </c>
      <c r="R35" s="25">
        <v>1</v>
      </c>
      <c r="S35" s="25">
        <v>0</v>
      </c>
      <c r="T35">
        <f t="shared" si="0"/>
        <v>75</v>
      </c>
    </row>
    <row r="36" spans="1:20">
      <c r="A36" s="25">
        <v>33</v>
      </c>
      <c r="B36" s="25">
        <v>37</v>
      </c>
      <c r="C36" s="25">
        <v>0</v>
      </c>
      <c r="D36" s="25">
        <v>0</v>
      </c>
      <c r="E36" s="25">
        <v>16</v>
      </c>
      <c r="F36" s="25">
        <v>1</v>
      </c>
      <c r="G36" s="25">
        <v>0</v>
      </c>
      <c r="H36" s="25">
        <v>1</v>
      </c>
      <c r="I36" s="25">
        <v>0</v>
      </c>
      <c r="J36" s="25">
        <v>0</v>
      </c>
      <c r="K36" s="25">
        <v>0</v>
      </c>
      <c r="L36" s="25">
        <v>4</v>
      </c>
      <c r="M36" s="25">
        <v>0</v>
      </c>
      <c r="N36" s="25">
        <v>0</v>
      </c>
      <c r="O36" s="25">
        <v>0</v>
      </c>
      <c r="P36" s="25">
        <v>6</v>
      </c>
      <c r="Q36" s="25">
        <v>0</v>
      </c>
      <c r="R36" s="25">
        <v>0</v>
      </c>
      <c r="S36" s="25">
        <v>2</v>
      </c>
      <c r="T36">
        <f t="shared" si="0"/>
        <v>67</v>
      </c>
    </row>
    <row r="37" spans="1:20">
      <c r="A37" s="25">
        <v>34</v>
      </c>
      <c r="B37" s="25">
        <v>41</v>
      </c>
      <c r="C37" s="25">
        <v>0</v>
      </c>
      <c r="D37" s="25">
        <v>0</v>
      </c>
      <c r="E37" s="25">
        <v>5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1</v>
      </c>
      <c r="L37" s="25">
        <v>1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5</v>
      </c>
      <c r="S37" s="25">
        <v>0</v>
      </c>
      <c r="T37">
        <f t="shared" si="0"/>
        <v>53</v>
      </c>
    </row>
    <row r="38" spans="1:20">
      <c r="A38" s="25">
        <v>35</v>
      </c>
      <c r="B38" s="25">
        <v>34</v>
      </c>
      <c r="C38" s="25">
        <v>0</v>
      </c>
      <c r="D38" s="25">
        <v>0</v>
      </c>
      <c r="E38" s="25">
        <v>12</v>
      </c>
      <c r="F38" s="25">
        <v>0</v>
      </c>
      <c r="G38" s="25">
        <v>0</v>
      </c>
      <c r="H38" s="25">
        <v>0</v>
      </c>
      <c r="I38" s="25">
        <v>0</v>
      </c>
      <c r="J38" s="25">
        <v>8</v>
      </c>
      <c r="K38" s="25">
        <v>1</v>
      </c>
      <c r="L38" s="25">
        <v>0</v>
      </c>
      <c r="M38" s="25">
        <v>1</v>
      </c>
      <c r="N38" s="25">
        <v>0</v>
      </c>
      <c r="O38" s="25">
        <v>0</v>
      </c>
      <c r="P38" s="25">
        <v>17</v>
      </c>
      <c r="Q38" s="25">
        <v>0</v>
      </c>
      <c r="R38" s="25">
        <v>0</v>
      </c>
      <c r="S38" s="25">
        <v>1</v>
      </c>
      <c r="T38">
        <f t="shared" si="0"/>
        <v>74</v>
      </c>
    </row>
    <row r="39" spans="1:20" ht="25.5">
      <c r="A39" s="26" t="s">
        <v>439</v>
      </c>
      <c r="B39" s="25">
        <f>SUM(B4:B38)</f>
        <v>787</v>
      </c>
      <c r="C39" s="25">
        <f t="shared" ref="C39:S39" si="1">SUM(C4:C38)</f>
        <v>5</v>
      </c>
      <c r="D39" s="25">
        <f t="shared" si="1"/>
        <v>3</v>
      </c>
      <c r="E39" s="25">
        <f t="shared" si="1"/>
        <v>143</v>
      </c>
      <c r="F39" s="25">
        <f t="shared" si="1"/>
        <v>13</v>
      </c>
      <c r="G39" s="25">
        <f t="shared" si="1"/>
        <v>24</v>
      </c>
      <c r="H39" s="25">
        <f t="shared" si="1"/>
        <v>6</v>
      </c>
      <c r="I39" s="25">
        <f t="shared" si="1"/>
        <v>3</v>
      </c>
      <c r="J39" s="25">
        <f t="shared" si="1"/>
        <v>89</v>
      </c>
      <c r="K39" s="25">
        <f t="shared" si="1"/>
        <v>19</v>
      </c>
      <c r="L39" s="25">
        <f t="shared" si="1"/>
        <v>30</v>
      </c>
      <c r="M39" s="25">
        <f t="shared" si="1"/>
        <v>3</v>
      </c>
      <c r="N39" s="25">
        <f t="shared" si="1"/>
        <v>0</v>
      </c>
      <c r="O39" s="25">
        <f t="shared" si="1"/>
        <v>0</v>
      </c>
      <c r="P39" s="25">
        <f t="shared" si="1"/>
        <v>109</v>
      </c>
      <c r="Q39" s="25">
        <f t="shared" si="1"/>
        <v>11</v>
      </c>
      <c r="R39" s="25">
        <f t="shared" si="1"/>
        <v>27</v>
      </c>
      <c r="S39" s="25">
        <f t="shared" si="1"/>
        <v>8</v>
      </c>
    </row>
  </sheetData>
  <sheetProtection algorithmName="SHA-512" hashValue="zc+Ll/ocX1Au5exlBLQT/9h6sGT53K6tifGIyaIjeYYAWX2PFKIAeLSx0jaTTR0xj0gO6+qFLU/wm2pT66Fz0A==" saltValue="T6SR4AkJWkZGaBeTsxvIR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2DB6-3713-46E4-A27C-5A4539AF3044}">
  <dimension ref="A1:R39"/>
  <sheetViews>
    <sheetView workbookViewId="0"/>
  </sheetViews>
  <sheetFormatPr defaultColWidth="10.625" defaultRowHeight="12.75"/>
  <cols>
    <col min="5" max="5" width="21.5" customWidth="1"/>
    <col min="12" max="12" width="13" customWidth="1"/>
    <col min="18" max="18" width="15.625" customWidth="1"/>
  </cols>
  <sheetData>
    <row r="1" spans="1:18" ht="24">
      <c r="A1" s="22" t="s">
        <v>88</v>
      </c>
      <c r="B1" s="23">
        <v>1</v>
      </c>
      <c r="C1" s="23">
        <v>2</v>
      </c>
      <c r="D1" s="23">
        <v>3</v>
      </c>
      <c r="E1" s="23">
        <v>4</v>
      </c>
      <c r="F1" s="23">
        <v>5</v>
      </c>
      <c r="G1" s="23">
        <v>6</v>
      </c>
      <c r="H1" s="23">
        <v>7</v>
      </c>
      <c r="I1" s="23">
        <v>8</v>
      </c>
      <c r="J1" s="23">
        <v>9</v>
      </c>
      <c r="K1" s="23">
        <v>10</v>
      </c>
      <c r="L1" s="23">
        <v>11</v>
      </c>
      <c r="M1" s="23">
        <v>12</v>
      </c>
      <c r="N1" s="23">
        <v>13</v>
      </c>
      <c r="O1" s="23">
        <v>14</v>
      </c>
      <c r="P1" s="23">
        <v>15</v>
      </c>
      <c r="Q1" s="23">
        <v>16</v>
      </c>
    </row>
    <row r="2" spans="1:18" ht="20.100000000000001" customHeight="1">
      <c r="A2" s="22" t="s">
        <v>403</v>
      </c>
      <c r="B2" s="24" t="s">
        <v>123</v>
      </c>
      <c r="C2" s="24" t="s">
        <v>124</v>
      </c>
      <c r="D2" s="24" t="s">
        <v>125</v>
      </c>
      <c r="E2" s="24" t="s">
        <v>126</v>
      </c>
      <c r="F2" s="24" t="s">
        <v>127</v>
      </c>
      <c r="G2" s="24" t="s">
        <v>128</v>
      </c>
      <c r="H2" s="24" t="s">
        <v>129</v>
      </c>
      <c r="I2" s="24" t="s">
        <v>130</v>
      </c>
      <c r="J2" s="24" t="s">
        <v>131</v>
      </c>
      <c r="K2" s="24" t="s">
        <v>132</v>
      </c>
      <c r="L2" s="24" t="s">
        <v>133</v>
      </c>
      <c r="M2" s="24" t="s">
        <v>134</v>
      </c>
      <c r="N2" s="24" t="s">
        <v>135</v>
      </c>
      <c r="O2" s="24" t="s">
        <v>136</v>
      </c>
      <c r="P2" s="24" t="s">
        <v>137</v>
      </c>
      <c r="Q2" s="24" t="s">
        <v>138</v>
      </c>
    </row>
    <row r="3" spans="1:18" ht="30.75" customHeight="1">
      <c r="A3" s="22" t="s">
        <v>404</v>
      </c>
      <c r="B3" s="24" t="s">
        <v>139</v>
      </c>
      <c r="C3" s="24" t="s">
        <v>140</v>
      </c>
      <c r="D3" s="24" t="s">
        <v>141</v>
      </c>
      <c r="E3" s="24" t="s">
        <v>407</v>
      </c>
      <c r="F3" s="24" t="s">
        <v>120</v>
      </c>
      <c r="G3" s="24" t="s">
        <v>66</v>
      </c>
      <c r="H3" s="24" t="s">
        <v>56</v>
      </c>
      <c r="I3" s="24" t="s">
        <v>142</v>
      </c>
      <c r="J3" s="24" t="s">
        <v>408</v>
      </c>
      <c r="K3" s="24" t="s">
        <v>143</v>
      </c>
      <c r="L3" s="24" t="s">
        <v>409</v>
      </c>
      <c r="M3" s="24" t="s">
        <v>144</v>
      </c>
      <c r="N3" s="24" t="s">
        <v>145</v>
      </c>
      <c r="O3" s="24" t="s">
        <v>146</v>
      </c>
      <c r="P3" s="24" t="s">
        <v>109</v>
      </c>
      <c r="Q3" s="24" t="s">
        <v>113</v>
      </c>
    </row>
    <row r="4" spans="1:18">
      <c r="A4" s="25">
        <v>1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>
        <f>SUM(B4:Q4)</f>
        <v>0</v>
      </c>
    </row>
    <row r="5" spans="1:18">
      <c r="A5" s="25">
        <v>2</v>
      </c>
      <c r="B5" s="25">
        <v>0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>
        <f t="shared" ref="R5:R38" si="0">SUM(B5:Q5)</f>
        <v>0</v>
      </c>
    </row>
    <row r="6" spans="1:18">
      <c r="A6" s="25">
        <v>3</v>
      </c>
      <c r="B6" s="25">
        <v>0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>
        <f t="shared" si="0"/>
        <v>0</v>
      </c>
    </row>
    <row r="7" spans="1:18">
      <c r="A7" s="25">
        <v>4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>
        <f t="shared" si="0"/>
        <v>0</v>
      </c>
    </row>
    <row r="8" spans="1:18">
      <c r="A8" s="25">
        <v>5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>
        <f t="shared" si="0"/>
        <v>0</v>
      </c>
    </row>
    <row r="9" spans="1:18">
      <c r="A9" s="25">
        <v>6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>
        <f t="shared" si="0"/>
        <v>0</v>
      </c>
    </row>
    <row r="10" spans="1:18">
      <c r="A10" s="25">
        <v>7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>
        <f t="shared" si="0"/>
        <v>0</v>
      </c>
    </row>
    <row r="11" spans="1:18">
      <c r="A11" s="25">
        <v>8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>
        <f t="shared" si="0"/>
        <v>0</v>
      </c>
    </row>
    <row r="12" spans="1:18">
      <c r="A12" s="25">
        <v>9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>
        <f t="shared" si="0"/>
        <v>0</v>
      </c>
    </row>
    <row r="13" spans="1:18">
      <c r="A13" s="25">
        <v>10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>
        <f t="shared" si="0"/>
        <v>0</v>
      </c>
    </row>
    <row r="14" spans="1:18">
      <c r="A14" s="25">
        <v>11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>
        <f t="shared" si="0"/>
        <v>0</v>
      </c>
    </row>
    <row r="15" spans="1:18">
      <c r="A15" s="25">
        <v>12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>
        <f t="shared" si="0"/>
        <v>0</v>
      </c>
    </row>
    <row r="16" spans="1:18">
      <c r="A16" s="25">
        <v>13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>
        <f t="shared" si="0"/>
        <v>0</v>
      </c>
    </row>
    <row r="17" spans="1:18">
      <c r="A17" s="25">
        <v>14</v>
      </c>
      <c r="B17" s="25">
        <v>3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>
        <f t="shared" si="0"/>
        <v>3</v>
      </c>
    </row>
    <row r="18" spans="1:18">
      <c r="A18" s="25">
        <v>15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>
        <f t="shared" si="0"/>
        <v>0</v>
      </c>
    </row>
    <row r="19" spans="1:18">
      <c r="A19" s="25">
        <v>16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>
        <f t="shared" si="0"/>
        <v>0</v>
      </c>
    </row>
    <row r="20" spans="1:18">
      <c r="A20" s="25">
        <v>17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>
        <f t="shared" si="0"/>
        <v>0</v>
      </c>
    </row>
    <row r="21" spans="1:18">
      <c r="A21" s="25">
        <v>18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>
        <f t="shared" si="0"/>
        <v>0</v>
      </c>
    </row>
    <row r="22" spans="1:18">
      <c r="A22" s="25">
        <v>19</v>
      </c>
      <c r="B22" s="25">
        <v>0</v>
      </c>
      <c r="C22" s="25">
        <v>0</v>
      </c>
      <c r="D22" s="25">
        <v>0</v>
      </c>
      <c r="E22" s="25">
        <v>0</v>
      </c>
      <c r="F22" s="25">
        <v>2</v>
      </c>
      <c r="G22" s="25">
        <v>2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>
        <f t="shared" si="0"/>
        <v>4</v>
      </c>
    </row>
    <row r="23" spans="1:18">
      <c r="A23" s="25">
        <v>20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>
        <f t="shared" si="0"/>
        <v>0</v>
      </c>
    </row>
    <row r="24" spans="1:18">
      <c r="A24" s="25">
        <v>21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>
        <f t="shared" si="0"/>
        <v>0</v>
      </c>
    </row>
    <row r="25" spans="1:18">
      <c r="A25" s="25">
        <v>22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>
        <f t="shared" si="0"/>
        <v>0</v>
      </c>
    </row>
    <row r="26" spans="1:18">
      <c r="A26" s="25">
        <v>23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>
        <f t="shared" si="0"/>
        <v>0</v>
      </c>
    </row>
    <row r="27" spans="1:18">
      <c r="A27" s="25">
        <v>24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>
        <f t="shared" si="0"/>
        <v>0</v>
      </c>
    </row>
    <row r="28" spans="1:18">
      <c r="A28" s="25">
        <v>25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>
        <f t="shared" si="0"/>
        <v>0</v>
      </c>
    </row>
    <row r="29" spans="1:18">
      <c r="A29" s="25">
        <v>26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>
        <f t="shared" si="0"/>
        <v>0</v>
      </c>
    </row>
    <row r="30" spans="1:18">
      <c r="A30" s="25">
        <v>27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>
        <f t="shared" si="0"/>
        <v>0</v>
      </c>
    </row>
    <row r="31" spans="1:18">
      <c r="A31" s="25">
        <v>28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>
        <f t="shared" si="0"/>
        <v>0</v>
      </c>
    </row>
    <row r="32" spans="1:18">
      <c r="A32" s="25">
        <v>29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>
        <f t="shared" si="0"/>
        <v>0</v>
      </c>
    </row>
    <row r="33" spans="1:18">
      <c r="A33" s="25">
        <v>30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>
        <f t="shared" si="0"/>
        <v>0</v>
      </c>
    </row>
    <row r="34" spans="1:18">
      <c r="A34" s="25">
        <v>31</v>
      </c>
      <c r="B34" s="25">
        <v>1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>
        <f t="shared" si="0"/>
        <v>1</v>
      </c>
    </row>
    <row r="35" spans="1:18">
      <c r="A35" s="25">
        <v>32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>
        <f t="shared" si="0"/>
        <v>0</v>
      </c>
    </row>
    <row r="36" spans="1:18">
      <c r="A36" s="25">
        <v>33</v>
      </c>
      <c r="B36" s="25">
        <v>0</v>
      </c>
      <c r="C36" s="25">
        <v>0</v>
      </c>
      <c r="D36" s="25">
        <v>0</v>
      </c>
      <c r="E36" s="25">
        <v>0</v>
      </c>
      <c r="F36" s="25"/>
      <c r="G36" s="25">
        <v>0</v>
      </c>
      <c r="H36" s="25">
        <v>0</v>
      </c>
      <c r="I36" s="25">
        <v>0</v>
      </c>
      <c r="J36" s="25">
        <v>0</v>
      </c>
      <c r="K36" s="25"/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>
        <f t="shared" si="0"/>
        <v>0</v>
      </c>
    </row>
    <row r="37" spans="1:18">
      <c r="A37" s="25">
        <v>34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>
        <f t="shared" si="0"/>
        <v>0</v>
      </c>
    </row>
    <row r="38" spans="1:18">
      <c r="A38" s="25">
        <v>35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>
        <f t="shared" si="0"/>
        <v>0</v>
      </c>
    </row>
    <row r="39" spans="1:18" ht="25.5">
      <c r="A39" s="26" t="s">
        <v>439</v>
      </c>
      <c r="B39" s="25">
        <f>SUM(B4:B38)</f>
        <v>4</v>
      </c>
      <c r="C39" s="25">
        <f t="shared" ref="C39:Q39" si="1">SUM(C4:C38)</f>
        <v>0</v>
      </c>
      <c r="D39" s="25">
        <f t="shared" si="1"/>
        <v>0</v>
      </c>
      <c r="E39" s="25">
        <f t="shared" si="1"/>
        <v>0</v>
      </c>
      <c r="F39" s="25">
        <f t="shared" si="1"/>
        <v>2</v>
      </c>
      <c r="G39" s="25">
        <f t="shared" si="1"/>
        <v>2</v>
      </c>
      <c r="H39" s="25">
        <f t="shared" si="1"/>
        <v>0</v>
      </c>
      <c r="I39" s="25">
        <f t="shared" si="1"/>
        <v>0</v>
      </c>
      <c r="J39" s="25">
        <f t="shared" si="1"/>
        <v>0</v>
      </c>
      <c r="K39" s="25">
        <f t="shared" si="1"/>
        <v>0</v>
      </c>
      <c r="L39" s="25">
        <f t="shared" si="1"/>
        <v>0</v>
      </c>
      <c r="M39" s="25">
        <f t="shared" si="1"/>
        <v>0</v>
      </c>
      <c r="N39" s="25">
        <f t="shared" si="1"/>
        <v>0</v>
      </c>
      <c r="O39" s="25">
        <f t="shared" si="1"/>
        <v>0</v>
      </c>
      <c r="P39" s="25">
        <f t="shared" si="1"/>
        <v>0</v>
      </c>
      <c r="Q39" s="25">
        <f t="shared" si="1"/>
        <v>0</v>
      </c>
    </row>
  </sheetData>
  <sheetProtection algorithmName="SHA-512" hashValue="QAVXBoIwfL2PG708+/Ty0umYEtYik8nynKOa4wwaMi/V/TQnbmAV0+lC8twLmcpSnqNyy/Ecw46sgG0lfuHP1w==" saltValue="/uLqri0u/yXlfwF6HVcIFA==" spinCount="100000"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1E12C-51A6-432C-85EC-37F7D1A8674B}">
  <dimension ref="A1:T39"/>
  <sheetViews>
    <sheetView workbookViewId="0"/>
  </sheetViews>
  <sheetFormatPr defaultColWidth="10.625" defaultRowHeight="12.75"/>
  <cols>
    <col min="12" max="12" width="16.75" customWidth="1"/>
    <col min="20" max="20" width="15.625" customWidth="1"/>
    <col min="21" max="21" width="6.875" customWidth="1"/>
  </cols>
  <sheetData>
    <row r="1" spans="1:20" ht="24">
      <c r="A1" s="22" t="s">
        <v>88</v>
      </c>
      <c r="B1" s="23">
        <v>1</v>
      </c>
      <c r="C1" s="23">
        <v>2</v>
      </c>
      <c r="D1" s="23">
        <v>3</v>
      </c>
      <c r="E1" s="23">
        <v>4</v>
      </c>
      <c r="F1" s="23">
        <v>5</v>
      </c>
      <c r="G1" s="23">
        <v>6</v>
      </c>
      <c r="H1" s="23">
        <v>7</v>
      </c>
      <c r="I1" s="23">
        <v>8</v>
      </c>
      <c r="J1" s="23">
        <v>9</v>
      </c>
      <c r="K1" s="23">
        <v>10</v>
      </c>
      <c r="L1" s="23">
        <v>11</v>
      </c>
      <c r="M1" s="23">
        <v>12</v>
      </c>
      <c r="N1" s="23">
        <v>13</v>
      </c>
      <c r="O1" s="23">
        <v>14</v>
      </c>
      <c r="P1" s="23">
        <v>15</v>
      </c>
      <c r="Q1" s="23">
        <v>16</v>
      </c>
      <c r="R1" s="23">
        <v>17</v>
      </c>
      <c r="S1" s="23">
        <v>18</v>
      </c>
    </row>
    <row r="2" spans="1:20" ht="27" customHeight="1">
      <c r="A2" s="22" t="s">
        <v>403</v>
      </c>
      <c r="B2" s="24" t="s">
        <v>147</v>
      </c>
      <c r="C2" s="24" t="s">
        <v>148</v>
      </c>
      <c r="D2" s="24" t="s">
        <v>149</v>
      </c>
      <c r="E2" s="24" t="s">
        <v>150</v>
      </c>
      <c r="F2" s="24" t="s">
        <v>151</v>
      </c>
      <c r="G2" s="24" t="s">
        <v>152</v>
      </c>
      <c r="H2" s="24" t="s">
        <v>153</v>
      </c>
      <c r="I2" s="24" t="s">
        <v>154</v>
      </c>
      <c r="J2" s="24" t="s">
        <v>155</v>
      </c>
      <c r="K2" s="24" t="s">
        <v>156</v>
      </c>
      <c r="L2" s="24" t="s">
        <v>157</v>
      </c>
      <c r="M2" s="24" t="s">
        <v>158</v>
      </c>
      <c r="N2" s="24" t="s">
        <v>159</v>
      </c>
      <c r="O2" s="24" t="s">
        <v>160</v>
      </c>
      <c r="P2" s="24" t="s">
        <v>161</v>
      </c>
      <c r="Q2" s="24" t="s">
        <v>162</v>
      </c>
      <c r="R2" s="24" t="s">
        <v>163</v>
      </c>
      <c r="S2" s="24" t="s">
        <v>164</v>
      </c>
    </row>
    <row r="3" spans="1:20" ht="36" customHeight="1">
      <c r="A3" s="22" t="s">
        <v>404</v>
      </c>
      <c r="B3" s="24" t="s">
        <v>165</v>
      </c>
      <c r="C3" s="24" t="s">
        <v>109</v>
      </c>
      <c r="D3" s="24" t="s">
        <v>410</v>
      </c>
      <c r="E3" s="24" t="s">
        <v>411</v>
      </c>
      <c r="F3" s="24" t="s">
        <v>167</v>
      </c>
      <c r="G3" s="24" t="s">
        <v>412</v>
      </c>
      <c r="H3" s="24" t="s">
        <v>168</v>
      </c>
      <c r="I3" s="24" t="s">
        <v>64</v>
      </c>
      <c r="J3" s="24" t="s">
        <v>413</v>
      </c>
      <c r="K3" s="24" t="s">
        <v>122</v>
      </c>
      <c r="L3" s="24" t="s">
        <v>414</v>
      </c>
      <c r="M3" s="24" t="s">
        <v>415</v>
      </c>
      <c r="N3" s="24" t="s">
        <v>169</v>
      </c>
      <c r="O3" s="24" t="s">
        <v>170</v>
      </c>
      <c r="P3" s="24" t="s">
        <v>171</v>
      </c>
      <c r="Q3" s="24" t="s">
        <v>416</v>
      </c>
      <c r="R3" s="24" t="s">
        <v>417</v>
      </c>
      <c r="S3" s="24" t="s">
        <v>173</v>
      </c>
    </row>
    <row r="4" spans="1:20">
      <c r="A4" s="25">
        <v>1</v>
      </c>
      <c r="B4" s="25">
        <v>16</v>
      </c>
      <c r="C4" s="25">
        <v>7</v>
      </c>
      <c r="D4" s="25">
        <v>13</v>
      </c>
      <c r="E4" s="25">
        <v>11</v>
      </c>
      <c r="F4" s="25">
        <v>1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1</v>
      </c>
      <c r="M4" s="25">
        <v>4</v>
      </c>
      <c r="N4" s="25">
        <v>0</v>
      </c>
      <c r="O4" s="25">
        <v>2</v>
      </c>
      <c r="P4" s="25">
        <v>2</v>
      </c>
      <c r="Q4" s="25">
        <v>43</v>
      </c>
      <c r="R4" s="25">
        <v>14</v>
      </c>
      <c r="S4" s="25">
        <v>0</v>
      </c>
      <c r="T4">
        <f>SUM(B4:S4)</f>
        <v>114</v>
      </c>
    </row>
    <row r="5" spans="1:20">
      <c r="A5" s="25">
        <v>2</v>
      </c>
      <c r="B5" s="25">
        <v>20</v>
      </c>
      <c r="C5" s="25">
        <v>20</v>
      </c>
      <c r="D5" s="25">
        <v>7</v>
      </c>
      <c r="E5" s="25">
        <v>5</v>
      </c>
      <c r="F5" s="25">
        <v>1</v>
      </c>
      <c r="G5" s="25">
        <v>1</v>
      </c>
      <c r="H5" s="25">
        <v>0</v>
      </c>
      <c r="I5" s="25">
        <v>0</v>
      </c>
      <c r="J5" s="25">
        <v>0</v>
      </c>
      <c r="K5" s="25">
        <v>0</v>
      </c>
      <c r="L5" s="25">
        <v>1</v>
      </c>
      <c r="M5" s="25">
        <v>0</v>
      </c>
      <c r="N5" s="25">
        <v>0</v>
      </c>
      <c r="O5" s="25">
        <v>0</v>
      </c>
      <c r="P5" s="25">
        <v>0</v>
      </c>
      <c r="Q5" s="25">
        <v>42</v>
      </c>
      <c r="R5" s="25">
        <v>5</v>
      </c>
      <c r="S5" s="25">
        <v>0</v>
      </c>
      <c r="T5">
        <f t="shared" ref="T5:T38" si="0">SUM(B5:S5)</f>
        <v>102</v>
      </c>
    </row>
    <row r="6" spans="1:20">
      <c r="A6" s="25">
        <v>3</v>
      </c>
      <c r="B6" s="25">
        <v>6</v>
      </c>
      <c r="C6" s="25">
        <v>4</v>
      </c>
      <c r="D6" s="25">
        <v>7</v>
      </c>
      <c r="E6" s="25">
        <v>4</v>
      </c>
      <c r="F6" s="25">
        <v>1</v>
      </c>
      <c r="G6" s="25">
        <v>0</v>
      </c>
      <c r="H6" s="25">
        <v>0</v>
      </c>
      <c r="I6" s="25">
        <v>0</v>
      </c>
      <c r="J6" s="25">
        <v>1</v>
      </c>
      <c r="K6" s="25">
        <v>0</v>
      </c>
      <c r="L6" s="25">
        <v>10</v>
      </c>
      <c r="M6" s="25">
        <v>0</v>
      </c>
      <c r="N6" s="25">
        <v>0</v>
      </c>
      <c r="O6" s="25">
        <v>0</v>
      </c>
      <c r="P6" s="25">
        <v>0</v>
      </c>
      <c r="Q6" s="25">
        <v>42</v>
      </c>
      <c r="R6" s="25">
        <v>7</v>
      </c>
      <c r="S6" s="25">
        <v>0</v>
      </c>
      <c r="T6">
        <f t="shared" si="0"/>
        <v>82</v>
      </c>
    </row>
    <row r="7" spans="1:20">
      <c r="A7" s="25">
        <v>4</v>
      </c>
      <c r="B7" s="25">
        <v>12</v>
      </c>
      <c r="C7" s="25">
        <v>8</v>
      </c>
      <c r="D7" s="25">
        <v>11</v>
      </c>
      <c r="E7" s="25">
        <v>11</v>
      </c>
      <c r="F7" s="25">
        <v>0</v>
      </c>
      <c r="G7" s="25">
        <v>0</v>
      </c>
      <c r="H7" s="25">
        <v>0</v>
      </c>
      <c r="I7" s="25">
        <v>0</v>
      </c>
      <c r="J7" s="25">
        <v>1</v>
      </c>
      <c r="K7" s="25">
        <v>0</v>
      </c>
      <c r="L7" s="25">
        <v>14</v>
      </c>
      <c r="M7" s="25">
        <v>0</v>
      </c>
      <c r="N7" s="25">
        <v>0</v>
      </c>
      <c r="O7" s="25">
        <v>0</v>
      </c>
      <c r="P7" s="25">
        <v>0</v>
      </c>
      <c r="Q7" s="25">
        <v>62</v>
      </c>
      <c r="R7" s="25">
        <v>4</v>
      </c>
      <c r="S7" s="25">
        <v>0</v>
      </c>
      <c r="T7">
        <f t="shared" si="0"/>
        <v>123</v>
      </c>
    </row>
    <row r="8" spans="1:20">
      <c r="A8" s="25">
        <v>5</v>
      </c>
      <c r="B8" s="25">
        <v>11</v>
      </c>
      <c r="C8" s="25">
        <v>5</v>
      </c>
      <c r="D8" s="25">
        <v>16</v>
      </c>
      <c r="E8" s="25">
        <v>9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2</v>
      </c>
      <c r="L8" s="25">
        <v>4</v>
      </c>
      <c r="M8" s="25">
        <v>0</v>
      </c>
      <c r="N8" s="25">
        <v>0</v>
      </c>
      <c r="O8" s="25">
        <v>0</v>
      </c>
      <c r="P8" s="25">
        <v>1</v>
      </c>
      <c r="Q8" s="25">
        <v>37</v>
      </c>
      <c r="R8" s="25">
        <v>3</v>
      </c>
      <c r="S8" s="25">
        <v>0</v>
      </c>
      <c r="T8">
        <f t="shared" si="0"/>
        <v>88</v>
      </c>
    </row>
    <row r="9" spans="1:20">
      <c r="A9" s="25">
        <v>6</v>
      </c>
      <c r="B9" s="25">
        <v>22</v>
      </c>
      <c r="C9" s="25">
        <v>23</v>
      </c>
      <c r="D9" s="25">
        <v>17</v>
      </c>
      <c r="E9" s="25">
        <v>11</v>
      </c>
      <c r="F9" s="25">
        <v>1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14</v>
      </c>
      <c r="M9" s="25">
        <v>0</v>
      </c>
      <c r="N9" s="25">
        <v>0</v>
      </c>
      <c r="O9" s="25">
        <v>1</v>
      </c>
      <c r="P9" s="25">
        <v>0</v>
      </c>
      <c r="Q9" s="25">
        <v>109</v>
      </c>
      <c r="R9" s="25">
        <v>37</v>
      </c>
      <c r="S9" s="25">
        <v>0</v>
      </c>
      <c r="T9">
        <f t="shared" si="0"/>
        <v>235</v>
      </c>
    </row>
    <row r="10" spans="1:20">
      <c r="A10" s="25">
        <v>7</v>
      </c>
      <c r="B10" s="25">
        <v>17</v>
      </c>
      <c r="C10" s="25">
        <v>14</v>
      </c>
      <c r="D10" s="25">
        <v>11</v>
      </c>
      <c r="E10" s="25">
        <v>10</v>
      </c>
      <c r="F10" s="25">
        <v>3</v>
      </c>
      <c r="G10" s="25">
        <v>2</v>
      </c>
      <c r="H10" s="25">
        <v>0</v>
      </c>
      <c r="I10" s="25">
        <v>0</v>
      </c>
      <c r="J10" s="25">
        <v>0</v>
      </c>
      <c r="K10" s="25">
        <v>0</v>
      </c>
      <c r="L10" s="25">
        <v>3</v>
      </c>
      <c r="M10" s="25">
        <v>0</v>
      </c>
      <c r="N10" s="25">
        <v>1</v>
      </c>
      <c r="O10" s="25">
        <v>1</v>
      </c>
      <c r="P10" s="25">
        <v>0</v>
      </c>
      <c r="Q10" s="25">
        <v>72</v>
      </c>
      <c r="R10" s="25">
        <v>17</v>
      </c>
      <c r="S10" s="25">
        <v>0</v>
      </c>
      <c r="T10">
        <f t="shared" si="0"/>
        <v>151</v>
      </c>
    </row>
    <row r="11" spans="1:20">
      <c r="A11" s="25">
        <v>8</v>
      </c>
      <c r="B11" s="25">
        <v>59</v>
      </c>
      <c r="C11" s="25">
        <v>38</v>
      </c>
      <c r="D11" s="25">
        <v>12</v>
      </c>
      <c r="E11" s="25">
        <v>19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6</v>
      </c>
      <c r="M11" s="25">
        <v>0</v>
      </c>
      <c r="N11" s="25">
        <v>0</v>
      </c>
      <c r="O11" s="25">
        <v>0</v>
      </c>
      <c r="P11" s="25">
        <v>0</v>
      </c>
      <c r="Q11" s="25">
        <v>78</v>
      </c>
      <c r="R11" s="25">
        <v>9</v>
      </c>
      <c r="S11" s="25">
        <v>0</v>
      </c>
      <c r="T11">
        <f t="shared" si="0"/>
        <v>221</v>
      </c>
    </row>
    <row r="12" spans="1:20">
      <c r="A12" s="25">
        <v>9</v>
      </c>
      <c r="B12" s="25">
        <v>19</v>
      </c>
      <c r="C12" s="25">
        <v>22</v>
      </c>
      <c r="D12" s="25">
        <v>12</v>
      </c>
      <c r="E12" s="25">
        <v>3</v>
      </c>
      <c r="F12" s="25">
        <v>1</v>
      </c>
      <c r="G12" s="25">
        <v>2</v>
      </c>
      <c r="H12" s="25">
        <v>0</v>
      </c>
      <c r="I12" s="25">
        <v>0</v>
      </c>
      <c r="J12" s="25">
        <v>0</v>
      </c>
      <c r="K12" s="25">
        <v>0</v>
      </c>
      <c r="L12" s="25">
        <v>7</v>
      </c>
      <c r="M12" s="25">
        <v>3</v>
      </c>
      <c r="N12" s="25">
        <v>0</v>
      </c>
      <c r="O12" s="25">
        <v>0</v>
      </c>
      <c r="P12" s="25">
        <v>0</v>
      </c>
      <c r="Q12" s="25">
        <v>69</v>
      </c>
      <c r="R12" s="25">
        <v>3</v>
      </c>
      <c r="S12" s="25">
        <v>1</v>
      </c>
      <c r="T12">
        <f t="shared" si="0"/>
        <v>142</v>
      </c>
    </row>
    <row r="13" spans="1:20">
      <c r="A13" s="25">
        <v>10</v>
      </c>
      <c r="B13" s="25">
        <v>7</v>
      </c>
      <c r="C13" s="25">
        <v>2</v>
      </c>
      <c r="D13" s="25">
        <v>14</v>
      </c>
      <c r="E13" s="25">
        <v>1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1</v>
      </c>
      <c r="L13" s="25">
        <v>3</v>
      </c>
      <c r="M13" s="25">
        <v>0</v>
      </c>
      <c r="N13" s="25">
        <v>0</v>
      </c>
      <c r="O13" s="25">
        <v>3</v>
      </c>
      <c r="P13" s="25">
        <v>1</v>
      </c>
      <c r="Q13" s="25">
        <v>77</v>
      </c>
      <c r="R13" s="25">
        <v>6</v>
      </c>
      <c r="S13" s="25">
        <v>0</v>
      </c>
      <c r="T13">
        <f t="shared" si="0"/>
        <v>115</v>
      </c>
    </row>
    <row r="14" spans="1:20">
      <c r="A14" s="25">
        <v>11</v>
      </c>
      <c r="B14" s="25">
        <v>7</v>
      </c>
      <c r="C14" s="25">
        <v>3</v>
      </c>
      <c r="D14" s="25">
        <v>6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1</v>
      </c>
      <c r="K14" s="25">
        <v>1</v>
      </c>
      <c r="L14" s="25">
        <v>5</v>
      </c>
      <c r="M14" s="25">
        <v>3</v>
      </c>
      <c r="N14" s="25">
        <v>0</v>
      </c>
      <c r="O14" s="25">
        <v>1</v>
      </c>
      <c r="P14" s="25">
        <v>0</v>
      </c>
      <c r="Q14" s="25">
        <v>45</v>
      </c>
      <c r="R14" s="25">
        <v>9</v>
      </c>
      <c r="S14" s="25">
        <v>0</v>
      </c>
      <c r="T14">
        <f t="shared" si="0"/>
        <v>81</v>
      </c>
    </row>
    <row r="15" spans="1:20">
      <c r="A15" s="25">
        <v>12</v>
      </c>
      <c r="B15" s="25">
        <v>17</v>
      </c>
      <c r="C15" s="25">
        <v>8</v>
      </c>
      <c r="D15" s="25">
        <v>10</v>
      </c>
      <c r="E15" s="25">
        <v>16</v>
      </c>
      <c r="F15" s="25">
        <v>3</v>
      </c>
      <c r="G15" s="25">
        <v>2</v>
      </c>
      <c r="H15" s="25">
        <v>0</v>
      </c>
      <c r="I15" s="25">
        <v>0</v>
      </c>
      <c r="J15" s="25">
        <v>0</v>
      </c>
      <c r="K15" s="25">
        <v>0</v>
      </c>
      <c r="L15" s="25">
        <v>3</v>
      </c>
      <c r="M15" s="25">
        <v>2</v>
      </c>
      <c r="N15" s="25">
        <v>0</v>
      </c>
      <c r="O15" s="25">
        <v>2</v>
      </c>
      <c r="P15" s="25">
        <v>1</v>
      </c>
      <c r="Q15" s="25">
        <v>50</v>
      </c>
      <c r="R15" s="25">
        <v>11</v>
      </c>
      <c r="S15" s="25">
        <v>0</v>
      </c>
      <c r="T15">
        <f t="shared" si="0"/>
        <v>125</v>
      </c>
    </row>
    <row r="16" spans="1:20">
      <c r="A16" s="25">
        <v>13</v>
      </c>
      <c r="B16" s="25">
        <v>35</v>
      </c>
      <c r="C16" s="25">
        <v>13</v>
      </c>
      <c r="D16" s="25">
        <v>11</v>
      </c>
      <c r="E16" s="25">
        <v>13</v>
      </c>
      <c r="F16" s="25">
        <v>0</v>
      </c>
      <c r="G16" s="25">
        <v>0</v>
      </c>
      <c r="H16" s="25">
        <v>1</v>
      </c>
      <c r="I16" s="25">
        <v>0</v>
      </c>
      <c r="J16" s="25">
        <v>0</v>
      </c>
      <c r="K16" s="25">
        <v>0</v>
      </c>
      <c r="L16" s="25">
        <v>8</v>
      </c>
      <c r="M16" s="25">
        <v>1</v>
      </c>
      <c r="N16" s="25">
        <v>0</v>
      </c>
      <c r="O16" s="25">
        <v>0</v>
      </c>
      <c r="P16" s="25">
        <v>0</v>
      </c>
      <c r="Q16" s="25">
        <v>41</v>
      </c>
      <c r="R16" s="25">
        <v>2</v>
      </c>
      <c r="S16" s="25">
        <v>0</v>
      </c>
      <c r="T16">
        <f t="shared" si="0"/>
        <v>125</v>
      </c>
    </row>
    <row r="17" spans="1:20">
      <c r="A17" s="25">
        <v>14</v>
      </c>
      <c r="B17" s="25">
        <v>18</v>
      </c>
      <c r="C17" s="25">
        <v>9</v>
      </c>
      <c r="D17" s="25">
        <v>21</v>
      </c>
      <c r="E17" s="25">
        <v>10</v>
      </c>
      <c r="F17" s="25">
        <v>2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7</v>
      </c>
      <c r="M17" s="25">
        <v>0</v>
      </c>
      <c r="N17" s="25">
        <v>1</v>
      </c>
      <c r="O17" s="25">
        <v>0</v>
      </c>
      <c r="P17" s="25">
        <v>0</v>
      </c>
      <c r="Q17" s="25">
        <v>41</v>
      </c>
      <c r="R17" s="25">
        <v>1</v>
      </c>
      <c r="S17" s="25">
        <v>0</v>
      </c>
      <c r="T17">
        <f t="shared" si="0"/>
        <v>110</v>
      </c>
    </row>
    <row r="18" spans="1:20">
      <c r="A18" s="25">
        <v>15</v>
      </c>
      <c r="B18" s="25">
        <v>8</v>
      </c>
      <c r="C18" s="25">
        <v>1</v>
      </c>
      <c r="D18" s="25">
        <v>12</v>
      </c>
      <c r="E18" s="25">
        <v>1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3</v>
      </c>
      <c r="M18" s="25">
        <v>1</v>
      </c>
      <c r="N18" s="25">
        <v>0</v>
      </c>
      <c r="O18" s="25">
        <v>0</v>
      </c>
      <c r="P18" s="25">
        <v>0</v>
      </c>
      <c r="Q18" s="25">
        <v>42</v>
      </c>
      <c r="R18" s="25">
        <v>4</v>
      </c>
      <c r="S18" s="25">
        <v>0</v>
      </c>
      <c r="T18">
        <f t="shared" si="0"/>
        <v>72</v>
      </c>
    </row>
    <row r="19" spans="1:20">
      <c r="A19" s="25">
        <v>16</v>
      </c>
      <c r="B19" s="25">
        <v>15</v>
      </c>
      <c r="C19" s="25">
        <v>6</v>
      </c>
      <c r="D19" s="25">
        <v>11</v>
      </c>
      <c r="E19" s="25">
        <v>9</v>
      </c>
      <c r="F19" s="25">
        <v>1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3</v>
      </c>
      <c r="M19" s="25">
        <v>3</v>
      </c>
      <c r="N19" s="25">
        <v>0</v>
      </c>
      <c r="O19" s="25">
        <v>0</v>
      </c>
      <c r="P19" s="25">
        <v>0</v>
      </c>
      <c r="Q19" s="25">
        <v>44</v>
      </c>
      <c r="R19" s="25">
        <v>6</v>
      </c>
      <c r="S19" s="25">
        <v>1</v>
      </c>
      <c r="T19">
        <f t="shared" si="0"/>
        <v>99</v>
      </c>
    </row>
    <row r="20" spans="1:20">
      <c r="A20" s="25">
        <v>17</v>
      </c>
      <c r="B20" s="25">
        <v>9</v>
      </c>
      <c r="C20" s="25">
        <v>9</v>
      </c>
      <c r="D20" s="25">
        <v>20</v>
      </c>
      <c r="E20" s="25">
        <v>7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6</v>
      </c>
      <c r="M20" s="25">
        <v>0</v>
      </c>
      <c r="N20" s="25">
        <v>1</v>
      </c>
      <c r="O20" s="25">
        <v>1</v>
      </c>
      <c r="P20" s="25">
        <v>0</v>
      </c>
      <c r="Q20" s="25">
        <v>43</v>
      </c>
      <c r="R20" s="25">
        <v>3</v>
      </c>
      <c r="S20" s="25">
        <v>0</v>
      </c>
      <c r="T20">
        <f t="shared" si="0"/>
        <v>99</v>
      </c>
    </row>
    <row r="21" spans="1:20">
      <c r="A21" s="25">
        <v>18</v>
      </c>
      <c r="B21" s="25">
        <v>13</v>
      </c>
      <c r="C21" s="25">
        <v>5</v>
      </c>
      <c r="D21" s="25">
        <v>9</v>
      </c>
      <c r="E21" s="25">
        <v>11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1</v>
      </c>
      <c r="L21" s="25">
        <v>14</v>
      </c>
      <c r="M21" s="25">
        <v>1</v>
      </c>
      <c r="N21" s="25">
        <v>0</v>
      </c>
      <c r="O21" s="25">
        <v>0</v>
      </c>
      <c r="P21" s="25">
        <v>0</v>
      </c>
      <c r="Q21" s="25">
        <v>47</v>
      </c>
      <c r="R21" s="25">
        <v>6</v>
      </c>
      <c r="S21" s="25">
        <v>1</v>
      </c>
      <c r="T21">
        <f t="shared" si="0"/>
        <v>108</v>
      </c>
    </row>
    <row r="22" spans="1:20">
      <c r="A22" s="25">
        <v>19</v>
      </c>
      <c r="B22" s="25">
        <v>12</v>
      </c>
      <c r="C22" s="25">
        <v>9</v>
      </c>
      <c r="D22" s="25">
        <v>32</v>
      </c>
      <c r="E22" s="25">
        <v>3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17</v>
      </c>
      <c r="M22" s="25">
        <v>3</v>
      </c>
      <c r="N22" s="25">
        <v>0</v>
      </c>
      <c r="O22" s="25">
        <v>0</v>
      </c>
      <c r="P22" s="25">
        <v>0</v>
      </c>
      <c r="Q22" s="25">
        <v>49</v>
      </c>
      <c r="R22" s="25">
        <v>1</v>
      </c>
      <c r="S22" s="25">
        <v>0</v>
      </c>
      <c r="T22">
        <f t="shared" si="0"/>
        <v>126</v>
      </c>
    </row>
    <row r="23" spans="1:20">
      <c r="A23" s="25">
        <v>20</v>
      </c>
      <c r="B23" s="25">
        <v>9</v>
      </c>
      <c r="C23" s="25">
        <v>8</v>
      </c>
      <c r="D23" s="25">
        <v>12</v>
      </c>
      <c r="E23" s="25">
        <v>5</v>
      </c>
      <c r="F23" s="25">
        <v>0</v>
      </c>
      <c r="G23" s="25">
        <v>1</v>
      </c>
      <c r="H23" s="25">
        <v>0</v>
      </c>
      <c r="I23" s="25">
        <v>0</v>
      </c>
      <c r="J23" s="25">
        <v>0</v>
      </c>
      <c r="K23" s="25">
        <v>1</v>
      </c>
      <c r="L23" s="25">
        <v>9</v>
      </c>
      <c r="M23" s="25">
        <v>0</v>
      </c>
      <c r="N23" s="25">
        <v>0</v>
      </c>
      <c r="O23" s="25">
        <v>0</v>
      </c>
      <c r="P23" s="25">
        <v>0</v>
      </c>
      <c r="Q23" s="25">
        <v>49</v>
      </c>
      <c r="R23" s="25">
        <v>3</v>
      </c>
      <c r="S23" s="25">
        <v>0</v>
      </c>
      <c r="T23">
        <f t="shared" si="0"/>
        <v>97</v>
      </c>
    </row>
    <row r="24" spans="1:20">
      <c r="A24" s="25">
        <v>21</v>
      </c>
      <c r="B24" s="25">
        <v>8</v>
      </c>
      <c r="C24" s="25">
        <v>2</v>
      </c>
      <c r="D24" s="25">
        <v>2</v>
      </c>
      <c r="E24" s="25">
        <v>3</v>
      </c>
      <c r="F24" s="25">
        <v>1</v>
      </c>
      <c r="G24" s="25">
        <v>1</v>
      </c>
      <c r="H24" s="25">
        <v>0</v>
      </c>
      <c r="I24" s="25">
        <v>0</v>
      </c>
      <c r="J24" s="25">
        <v>0</v>
      </c>
      <c r="K24" s="25">
        <v>0</v>
      </c>
      <c r="L24" s="25">
        <v>4</v>
      </c>
      <c r="M24" s="25">
        <v>0</v>
      </c>
      <c r="N24" s="25">
        <v>1</v>
      </c>
      <c r="O24" s="25">
        <v>0</v>
      </c>
      <c r="P24" s="25">
        <v>0</v>
      </c>
      <c r="Q24" s="25">
        <v>16</v>
      </c>
      <c r="R24" s="25">
        <v>0</v>
      </c>
      <c r="S24" s="25">
        <v>0</v>
      </c>
      <c r="T24">
        <f t="shared" si="0"/>
        <v>38</v>
      </c>
    </row>
    <row r="25" spans="1:20">
      <c r="A25" s="25">
        <v>22</v>
      </c>
      <c r="B25" s="25">
        <v>13</v>
      </c>
      <c r="C25" s="25">
        <v>4</v>
      </c>
      <c r="D25" s="25">
        <v>9</v>
      </c>
      <c r="E25" s="25">
        <v>9</v>
      </c>
      <c r="F25" s="25">
        <v>0</v>
      </c>
      <c r="G25" s="25">
        <v>2</v>
      </c>
      <c r="H25" s="25">
        <v>0</v>
      </c>
      <c r="I25" s="25">
        <v>0</v>
      </c>
      <c r="J25" s="25">
        <v>0</v>
      </c>
      <c r="K25" s="25">
        <v>1</v>
      </c>
      <c r="L25" s="25">
        <v>5</v>
      </c>
      <c r="M25" s="25">
        <v>0</v>
      </c>
      <c r="N25" s="25">
        <v>0</v>
      </c>
      <c r="O25" s="25">
        <v>0</v>
      </c>
      <c r="P25" s="25">
        <v>0</v>
      </c>
      <c r="Q25" s="25">
        <v>29</v>
      </c>
      <c r="R25" s="25">
        <v>7</v>
      </c>
      <c r="S25" s="25">
        <v>0</v>
      </c>
      <c r="T25">
        <f t="shared" si="0"/>
        <v>79</v>
      </c>
    </row>
    <row r="26" spans="1:20">
      <c r="A26" s="25">
        <v>23</v>
      </c>
      <c r="B26" s="25">
        <v>15</v>
      </c>
      <c r="C26" s="25">
        <v>5</v>
      </c>
      <c r="D26" s="25">
        <v>13</v>
      </c>
      <c r="E26" s="25">
        <v>13</v>
      </c>
      <c r="F26" s="25">
        <v>2</v>
      </c>
      <c r="G26" s="25">
        <v>0</v>
      </c>
      <c r="H26" s="25">
        <v>1</v>
      </c>
      <c r="I26" s="25">
        <v>0</v>
      </c>
      <c r="J26" s="25">
        <v>0</v>
      </c>
      <c r="K26" s="25">
        <v>1</v>
      </c>
      <c r="L26" s="25">
        <v>12</v>
      </c>
      <c r="M26" s="25">
        <v>0</v>
      </c>
      <c r="N26" s="25">
        <v>0</v>
      </c>
      <c r="O26" s="25">
        <v>0</v>
      </c>
      <c r="P26" s="25">
        <v>0</v>
      </c>
      <c r="Q26" s="25">
        <v>48</v>
      </c>
      <c r="R26" s="25">
        <v>8</v>
      </c>
      <c r="S26" s="25">
        <v>0</v>
      </c>
      <c r="T26">
        <f t="shared" si="0"/>
        <v>118</v>
      </c>
    </row>
    <row r="27" spans="1:20">
      <c r="A27" s="25">
        <v>24</v>
      </c>
      <c r="B27" s="25">
        <v>15</v>
      </c>
      <c r="C27" s="25">
        <v>1</v>
      </c>
      <c r="D27" s="25">
        <v>42</v>
      </c>
      <c r="E27" s="25">
        <v>10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2</v>
      </c>
      <c r="L27" s="25">
        <v>9</v>
      </c>
      <c r="M27" s="25">
        <v>0</v>
      </c>
      <c r="N27" s="25">
        <v>0</v>
      </c>
      <c r="O27" s="25">
        <v>0</v>
      </c>
      <c r="P27" s="25">
        <v>0</v>
      </c>
      <c r="Q27" s="25">
        <v>42</v>
      </c>
      <c r="R27" s="25">
        <v>5</v>
      </c>
      <c r="S27" s="25">
        <v>0</v>
      </c>
      <c r="T27">
        <f t="shared" si="0"/>
        <v>126</v>
      </c>
    </row>
    <row r="28" spans="1:20">
      <c r="A28" s="25">
        <v>25</v>
      </c>
      <c r="B28" s="25">
        <v>7</v>
      </c>
      <c r="C28" s="25">
        <v>8</v>
      </c>
      <c r="D28" s="25">
        <v>8</v>
      </c>
      <c r="E28" s="25">
        <v>8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1</v>
      </c>
      <c r="M28" s="25">
        <v>1</v>
      </c>
      <c r="N28" s="25">
        <v>0</v>
      </c>
      <c r="O28" s="25">
        <v>0</v>
      </c>
      <c r="P28" s="25">
        <v>1</v>
      </c>
      <c r="Q28" s="25">
        <v>47</v>
      </c>
      <c r="R28" s="25">
        <v>10</v>
      </c>
      <c r="S28" s="25">
        <v>0</v>
      </c>
      <c r="T28">
        <f t="shared" si="0"/>
        <v>91</v>
      </c>
    </row>
    <row r="29" spans="1:20">
      <c r="A29" s="25">
        <v>26</v>
      </c>
      <c r="B29" s="25">
        <v>16</v>
      </c>
      <c r="C29" s="25">
        <v>8</v>
      </c>
      <c r="D29" s="25">
        <v>12</v>
      </c>
      <c r="E29" s="25">
        <v>9</v>
      </c>
      <c r="F29" s="25">
        <v>5</v>
      </c>
      <c r="G29" s="25">
        <v>0</v>
      </c>
      <c r="H29" s="25">
        <v>0</v>
      </c>
      <c r="I29" s="25">
        <v>1</v>
      </c>
      <c r="J29" s="25">
        <v>1</v>
      </c>
      <c r="K29" s="25">
        <v>1</v>
      </c>
      <c r="L29" s="25">
        <v>6</v>
      </c>
      <c r="M29" s="25">
        <v>2</v>
      </c>
      <c r="N29" s="25">
        <v>0</v>
      </c>
      <c r="O29" s="25">
        <v>0</v>
      </c>
      <c r="P29" s="25">
        <v>3</v>
      </c>
      <c r="Q29" s="25">
        <v>55</v>
      </c>
      <c r="R29" s="25">
        <v>5</v>
      </c>
      <c r="S29" s="25">
        <v>0</v>
      </c>
      <c r="T29">
        <f t="shared" si="0"/>
        <v>124</v>
      </c>
    </row>
    <row r="30" spans="1:20">
      <c r="A30" s="25">
        <v>27</v>
      </c>
      <c r="B30" s="25">
        <v>16</v>
      </c>
      <c r="C30" s="25">
        <v>11</v>
      </c>
      <c r="D30" s="25">
        <v>13</v>
      </c>
      <c r="E30" s="25">
        <v>14</v>
      </c>
      <c r="F30" s="25">
        <v>2</v>
      </c>
      <c r="G30" s="25">
        <v>0</v>
      </c>
      <c r="H30" s="25">
        <v>0</v>
      </c>
      <c r="I30" s="25">
        <v>0</v>
      </c>
      <c r="J30" s="25">
        <v>4</v>
      </c>
      <c r="K30" s="25">
        <v>1</v>
      </c>
      <c r="L30" s="25">
        <v>15</v>
      </c>
      <c r="M30" s="25">
        <v>1</v>
      </c>
      <c r="N30" s="25">
        <v>0</v>
      </c>
      <c r="O30" s="25">
        <v>0</v>
      </c>
      <c r="P30" s="25">
        <v>0</v>
      </c>
      <c r="Q30" s="25">
        <v>49</v>
      </c>
      <c r="R30" s="25">
        <v>13</v>
      </c>
      <c r="S30" s="25">
        <v>0</v>
      </c>
      <c r="T30">
        <f t="shared" si="0"/>
        <v>139</v>
      </c>
    </row>
    <row r="31" spans="1:20">
      <c r="A31" s="25">
        <v>28</v>
      </c>
      <c r="B31" s="25">
        <v>10</v>
      </c>
      <c r="C31" s="25">
        <v>1</v>
      </c>
      <c r="D31" s="25">
        <v>16</v>
      </c>
      <c r="E31" s="25">
        <v>6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10</v>
      </c>
      <c r="M31" s="25">
        <v>0</v>
      </c>
      <c r="N31" s="25">
        <v>0</v>
      </c>
      <c r="O31" s="25">
        <v>0</v>
      </c>
      <c r="P31" s="25">
        <v>0</v>
      </c>
      <c r="Q31" s="25">
        <v>63</v>
      </c>
      <c r="R31" s="25">
        <v>3</v>
      </c>
      <c r="S31" s="25">
        <v>1</v>
      </c>
      <c r="T31">
        <f t="shared" si="0"/>
        <v>110</v>
      </c>
    </row>
    <row r="32" spans="1:20">
      <c r="A32" s="25">
        <v>29</v>
      </c>
      <c r="B32" s="25">
        <v>9</v>
      </c>
      <c r="C32" s="25">
        <v>15</v>
      </c>
      <c r="D32" s="25">
        <v>11</v>
      </c>
      <c r="E32" s="25">
        <v>6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5</v>
      </c>
      <c r="M32" s="25">
        <v>0</v>
      </c>
      <c r="N32" s="25">
        <v>0</v>
      </c>
      <c r="O32" s="25">
        <v>0</v>
      </c>
      <c r="P32" s="25">
        <v>0</v>
      </c>
      <c r="Q32" s="25">
        <v>46</v>
      </c>
      <c r="R32" s="25">
        <v>18</v>
      </c>
      <c r="S32" s="25">
        <v>0</v>
      </c>
      <c r="T32">
        <f t="shared" si="0"/>
        <v>110</v>
      </c>
    </row>
    <row r="33" spans="1:20">
      <c r="A33" s="25">
        <v>30</v>
      </c>
      <c r="B33" s="25">
        <v>11</v>
      </c>
      <c r="C33" s="25">
        <v>8</v>
      </c>
      <c r="D33" s="25">
        <v>15</v>
      </c>
      <c r="E33" s="25">
        <v>10</v>
      </c>
      <c r="F33" s="25">
        <v>2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6</v>
      </c>
      <c r="M33" s="25">
        <v>1</v>
      </c>
      <c r="N33" s="25">
        <v>0</v>
      </c>
      <c r="O33" s="25">
        <v>0</v>
      </c>
      <c r="P33" s="25">
        <v>0</v>
      </c>
      <c r="Q33" s="25">
        <v>71</v>
      </c>
      <c r="R33" s="25">
        <v>12</v>
      </c>
      <c r="S33" s="25">
        <v>0</v>
      </c>
      <c r="T33">
        <f t="shared" si="0"/>
        <v>136</v>
      </c>
    </row>
    <row r="34" spans="1:20">
      <c r="A34" s="25">
        <v>31</v>
      </c>
      <c r="B34" s="25">
        <v>11</v>
      </c>
      <c r="C34" s="25">
        <v>23</v>
      </c>
      <c r="D34" s="25">
        <v>13</v>
      </c>
      <c r="E34" s="25">
        <v>6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6</v>
      </c>
      <c r="M34" s="25">
        <v>0</v>
      </c>
      <c r="N34" s="25">
        <v>0</v>
      </c>
      <c r="O34" s="25">
        <v>0</v>
      </c>
      <c r="P34" s="25">
        <v>0</v>
      </c>
      <c r="Q34" s="25">
        <v>95</v>
      </c>
      <c r="R34" s="25">
        <v>32</v>
      </c>
      <c r="S34" s="25">
        <v>0</v>
      </c>
      <c r="T34">
        <f t="shared" si="0"/>
        <v>186</v>
      </c>
    </row>
    <row r="35" spans="1:20">
      <c r="A35" s="25">
        <v>32</v>
      </c>
      <c r="B35" s="25">
        <v>6</v>
      </c>
      <c r="C35" s="25">
        <v>8</v>
      </c>
      <c r="D35" s="25">
        <v>9</v>
      </c>
      <c r="E35" s="25">
        <v>7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2</v>
      </c>
      <c r="M35" s="25">
        <v>3</v>
      </c>
      <c r="N35" s="25">
        <v>0</v>
      </c>
      <c r="O35" s="25">
        <v>0</v>
      </c>
      <c r="P35" s="25">
        <v>0</v>
      </c>
      <c r="Q35" s="25">
        <v>71</v>
      </c>
      <c r="R35" s="25">
        <v>7</v>
      </c>
      <c r="S35" s="25">
        <v>0</v>
      </c>
      <c r="T35">
        <f t="shared" si="0"/>
        <v>113</v>
      </c>
    </row>
    <row r="36" spans="1:20">
      <c r="A36" s="25">
        <v>33</v>
      </c>
      <c r="B36" s="25">
        <v>17</v>
      </c>
      <c r="C36" s="25">
        <v>12</v>
      </c>
      <c r="D36" s="25">
        <v>23</v>
      </c>
      <c r="E36" s="25">
        <v>6</v>
      </c>
      <c r="F36" s="25">
        <v>6</v>
      </c>
      <c r="G36" s="25">
        <v>1</v>
      </c>
      <c r="H36" s="25">
        <v>0</v>
      </c>
      <c r="I36" s="25">
        <v>0</v>
      </c>
      <c r="J36" s="25">
        <v>0</v>
      </c>
      <c r="K36" s="25">
        <v>0</v>
      </c>
      <c r="L36" s="25">
        <v>3</v>
      </c>
      <c r="M36" s="25">
        <v>0</v>
      </c>
      <c r="N36" s="25">
        <v>3</v>
      </c>
      <c r="O36" s="25">
        <v>0</v>
      </c>
      <c r="P36" s="25">
        <v>0</v>
      </c>
      <c r="Q36" s="25">
        <v>81</v>
      </c>
      <c r="R36" s="25">
        <v>7</v>
      </c>
      <c r="S36" s="25">
        <v>1</v>
      </c>
      <c r="T36">
        <f t="shared" si="0"/>
        <v>160</v>
      </c>
    </row>
    <row r="37" spans="1:20">
      <c r="A37" s="25">
        <v>34</v>
      </c>
      <c r="B37" s="25">
        <v>23</v>
      </c>
      <c r="C37" s="25">
        <v>7</v>
      </c>
      <c r="D37" s="25">
        <v>21</v>
      </c>
      <c r="E37" s="25">
        <v>15</v>
      </c>
      <c r="F37" s="25">
        <v>1</v>
      </c>
      <c r="G37" s="25">
        <v>0</v>
      </c>
      <c r="H37" s="25">
        <v>0</v>
      </c>
      <c r="I37" s="25">
        <v>0</v>
      </c>
      <c r="J37" s="25">
        <v>2</v>
      </c>
      <c r="K37" s="25">
        <v>0</v>
      </c>
      <c r="L37" s="25">
        <v>19</v>
      </c>
      <c r="M37" s="25">
        <v>2</v>
      </c>
      <c r="N37" s="25">
        <v>0</v>
      </c>
      <c r="O37" s="25">
        <v>0</v>
      </c>
      <c r="P37" s="25">
        <v>0</v>
      </c>
      <c r="Q37" s="25">
        <v>54</v>
      </c>
      <c r="R37" s="25">
        <v>4</v>
      </c>
      <c r="S37" s="25">
        <v>0</v>
      </c>
      <c r="T37">
        <f t="shared" si="0"/>
        <v>148</v>
      </c>
    </row>
    <row r="38" spans="1:20">
      <c r="A38" s="25">
        <v>35</v>
      </c>
      <c r="B38" s="25">
        <v>21</v>
      </c>
      <c r="C38" s="25">
        <v>13</v>
      </c>
      <c r="D38" s="25">
        <v>11</v>
      </c>
      <c r="E38" s="25">
        <v>8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5</v>
      </c>
      <c r="M38" s="25">
        <v>0</v>
      </c>
      <c r="N38" s="25">
        <v>0</v>
      </c>
      <c r="O38" s="25">
        <v>0</v>
      </c>
      <c r="P38" s="25">
        <v>0</v>
      </c>
      <c r="Q38" s="25">
        <v>69</v>
      </c>
      <c r="R38" s="25">
        <v>8</v>
      </c>
      <c r="S38" s="25">
        <v>0</v>
      </c>
      <c r="T38">
        <f t="shared" si="0"/>
        <v>135</v>
      </c>
    </row>
    <row r="39" spans="1:20" ht="25.5">
      <c r="A39" s="26" t="s">
        <v>439</v>
      </c>
      <c r="B39" s="25">
        <f>SUM(B4:B38)</f>
        <v>530</v>
      </c>
      <c r="C39" s="25">
        <f t="shared" ref="C39:S39" si="1">SUM(C4:C38)</f>
        <v>340</v>
      </c>
      <c r="D39" s="25">
        <f t="shared" si="1"/>
        <v>482</v>
      </c>
      <c r="E39" s="25">
        <f t="shared" si="1"/>
        <v>289</v>
      </c>
      <c r="F39" s="25">
        <f t="shared" si="1"/>
        <v>33</v>
      </c>
      <c r="G39" s="25">
        <f t="shared" si="1"/>
        <v>12</v>
      </c>
      <c r="H39" s="25">
        <f t="shared" si="1"/>
        <v>2</v>
      </c>
      <c r="I39" s="25">
        <f t="shared" si="1"/>
        <v>1</v>
      </c>
      <c r="J39" s="25">
        <f t="shared" si="1"/>
        <v>10</v>
      </c>
      <c r="K39" s="25">
        <f t="shared" si="1"/>
        <v>12</v>
      </c>
      <c r="L39" s="25">
        <f t="shared" si="1"/>
        <v>246</v>
      </c>
      <c r="M39" s="25">
        <f t="shared" si="1"/>
        <v>31</v>
      </c>
      <c r="N39" s="25">
        <f t="shared" si="1"/>
        <v>7</v>
      </c>
      <c r="O39" s="25">
        <f t="shared" si="1"/>
        <v>11</v>
      </c>
      <c r="P39" s="25">
        <f t="shared" si="1"/>
        <v>9</v>
      </c>
      <c r="Q39" s="25">
        <f t="shared" si="1"/>
        <v>1918</v>
      </c>
      <c r="R39" s="25">
        <f t="shared" si="1"/>
        <v>290</v>
      </c>
      <c r="S39" s="25">
        <f t="shared" si="1"/>
        <v>5</v>
      </c>
    </row>
  </sheetData>
  <sheetProtection algorithmName="SHA-512" hashValue="BervSBR5iigGwYQ1oxteFI9On8rzsUJySdRJnX/AkgNw89Z8ObmuvRb8+qf9r95FVtH4YcLzQex8aWs/hknQFw==" saltValue="xIK0+JSlp+AUa3NOwKta+A==" spinCount="100000"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2BF7E-5A0C-4264-9BDD-9011057D5FFD}">
  <dimension ref="A1:T39"/>
  <sheetViews>
    <sheetView workbookViewId="0"/>
  </sheetViews>
  <sheetFormatPr defaultColWidth="10.625" defaultRowHeight="12.75"/>
  <cols>
    <col min="20" max="20" width="15.625" customWidth="1"/>
  </cols>
  <sheetData>
    <row r="1" spans="1:20" ht="24">
      <c r="A1" s="22" t="s">
        <v>88</v>
      </c>
      <c r="B1" s="23">
        <v>1</v>
      </c>
      <c r="C1" s="23">
        <v>2</v>
      </c>
      <c r="D1" s="23">
        <v>3</v>
      </c>
      <c r="E1" s="23">
        <v>4</v>
      </c>
      <c r="F1" s="23">
        <v>5</v>
      </c>
      <c r="G1" s="23">
        <v>6</v>
      </c>
      <c r="H1" s="23">
        <v>7</v>
      </c>
      <c r="I1" s="23">
        <v>8</v>
      </c>
      <c r="J1" s="23">
        <v>9</v>
      </c>
      <c r="K1" s="23">
        <v>10</v>
      </c>
      <c r="L1" s="23">
        <v>11</v>
      </c>
      <c r="M1" s="23">
        <v>12</v>
      </c>
      <c r="N1" s="23">
        <v>13</v>
      </c>
      <c r="O1" s="23">
        <v>14</v>
      </c>
      <c r="P1" s="23">
        <v>15</v>
      </c>
      <c r="Q1" s="23">
        <v>16</v>
      </c>
      <c r="R1" s="23">
        <v>17</v>
      </c>
      <c r="S1" s="23">
        <v>18</v>
      </c>
    </row>
    <row r="2" spans="1:20" ht="24">
      <c r="A2" s="22" t="s">
        <v>403</v>
      </c>
      <c r="B2" s="24" t="s">
        <v>83</v>
      </c>
      <c r="C2" s="24" t="s">
        <v>174</v>
      </c>
      <c r="D2" s="24" t="s">
        <v>175</v>
      </c>
      <c r="E2" s="24" t="s">
        <v>176</v>
      </c>
      <c r="F2" s="24" t="s">
        <v>177</v>
      </c>
      <c r="G2" s="24" t="s">
        <v>178</v>
      </c>
      <c r="H2" s="24" t="s">
        <v>179</v>
      </c>
      <c r="I2" s="24" t="s">
        <v>180</v>
      </c>
      <c r="J2" s="24" t="s">
        <v>181</v>
      </c>
      <c r="K2" s="24" t="s">
        <v>182</v>
      </c>
      <c r="L2" s="24" t="s">
        <v>183</v>
      </c>
      <c r="M2" s="24" t="s">
        <v>184</v>
      </c>
      <c r="N2" s="24" t="s">
        <v>185</v>
      </c>
      <c r="O2" s="24" t="s">
        <v>186</v>
      </c>
      <c r="P2" s="24" t="s">
        <v>187</v>
      </c>
      <c r="Q2" s="24" t="s">
        <v>188</v>
      </c>
      <c r="R2" s="24" t="s">
        <v>189</v>
      </c>
      <c r="S2" s="24" t="s">
        <v>190</v>
      </c>
    </row>
    <row r="3" spans="1:20" ht="30" customHeight="1">
      <c r="A3" s="22" t="s">
        <v>404</v>
      </c>
      <c r="B3" s="24" t="s">
        <v>120</v>
      </c>
      <c r="C3" s="24" t="s">
        <v>191</v>
      </c>
      <c r="D3" s="24" t="s">
        <v>192</v>
      </c>
      <c r="E3" s="24" t="s">
        <v>193</v>
      </c>
      <c r="F3" s="24" t="s">
        <v>418</v>
      </c>
      <c r="G3" s="24" t="s">
        <v>195</v>
      </c>
      <c r="H3" s="24" t="s">
        <v>196</v>
      </c>
      <c r="I3" s="24" t="s">
        <v>197</v>
      </c>
      <c r="J3" s="24" t="s">
        <v>198</v>
      </c>
      <c r="K3" s="24" t="s">
        <v>199</v>
      </c>
      <c r="L3" s="24" t="s">
        <v>200</v>
      </c>
      <c r="M3" s="24" t="s">
        <v>201</v>
      </c>
      <c r="N3" s="24" t="s">
        <v>202</v>
      </c>
      <c r="O3" s="24" t="s">
        <v>66</v>
      </c>
      <c r="P3" s="24" t="s">
        <v>203</v>
      </c>
      <c r="Q3" s="24" t="s">
        <v>204</v>
      </c>
      <c r="R3" s="24" t="s">
        <v>419</v>
      </c>
      <c r="S3" s="24" t="s">
        <v>205</v>
      </c>
    </row>
    <row r="4" spans="1:20">
      <c r="A4" s="25">
        <v>1</v>
      </c>
      <c r="B4" s="25">
        <v>1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>
        <f>SUM(B4:S4)</f>
        <v>1</v>
      </c>
    </row>
    <row r="5" spans="1:20">
      <c r="A5" s="25">
        <v>2</v>
      </c>
      <c r="B5" s="25">
        <v>1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>
        <f t="shared" ref="T5:T38" si="0">SUM(B5:S5)</f>
        <v>1</v>
      </c>
    </row>
    <row r="6" spans="1:20">
      <c r="A6" s="25">
        <v>3</v>
      </c>
      <c r="B6" s="25">
        <v>2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>
        <f t="shared" si="0"/>
        <v>2</v>
      </c>
    </row>
    <row r="7" spans="1:20">
      <c r="A7" s="25">
        <v>4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>
        <f t="shared" si="0"/>
        <v>0</v>
      </c>
    </row>
    <row r="8" spans="1:20">
      <c r="A8" s="25">
        <v>5</v>
      </c>
      <c r="B8" s="25">
        <v>1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>
        <f t="shared" si="0"/>
        <v>1</v>
      </c>
    </row>
    <row r="9" spans="1:20">
      <c r="A9" s="25">
        <v>6</v>
      </c>
      <c r="B9" s="25">
        <v>2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>
        <f t="shared" si="0"/>
        <v>2</v>
      </c>
    </row>
    <row r="10" spans="1:20">
      <c r="A10" s="25">
        <v>7</v>
      </c>
      <c r="B10" s="25">
        <v>4</v>
      </c>
      <c r="C10" s="25">
        <v>3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>
        <f t="shared" si="0"/>
        <v>7</v>
      </c>
    </row>
    <row r="11" spans="1:20">
      <c r="A11" s="25">
        <v>8</v>
      </c>
      <c r="B11" s="25">
        <v>4</v>
      </c>
      <c r="C11" s="25">
        <v>0</v>
      </c>
      <c r="D11" s="25">
        <v>0</v>
      </c>
      <c r="E11" s="25">
        <v>0</v>
      </c>
      <c r="F11" s="25">
        <v>0</v>
      </c>
      <c r="G11" s="25">
        <v>1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1</v>
      </c>
      <c r="R11" s="25">
        <v>0</v>
      </c>
      <c r="S11" s="25">
        <v>0</v>
      </c>
      <c r="T11">
        <f t="shared" si="0"/>
        <v>6</v>
      </c>
    </row>
    <row r="12" spans="1:20">
      <c r="A12" s="25">
        <v>9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>
        <f t="shared" si="0"/>
        <v>0</v>
      </c>
    </row>
    <row r="13" spans="1:20">
      <c r="A13" s="25">
        <v>10</v>
      </c>
      <c r="B13" s="25">
        <v>1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>
        <f t="shared" si="0"/>
        <v>1</v>
      </c>
    </row>
    <row r="14" spans="1:20">
      <c r="A14" s="25">
        <v>11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>
        <f t="shared" si="0"/>
        <v>0</v>
      </c>
    </row>
    <row r="15" spans="1:20">
      <c r="A15" s="25">
        <v>12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>
        <f t="shared" si="0"/>
        <v>0</v>
      </c>
    </row>
    <row r="16" spans="1:20">
      <c r="A16" s="25">
        <v>13</v>
      </c>
      <c r="B16" s="25">
        <v>3</v>
      </c>
      <c r="C16" s="25">
        <v>1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>
        <f t="shared" si="0"/>
        <v>4</v>
      </c>
    </row>
    <row r="17" spans="1:20">
      <c r="A17" s="25">
        <v>14</v>
      </c>
      <c r="B17" s="25">
        <v>2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1</v>
      </c>
      <c r="T17">
        <f t="shared" si="0"/>
        <v>3</v>
      </c>
    </row>
    <row r="18" spans="1:20">
      <c r="A18" s="25">
        <v>15</v>
      </c>
      <c r="B18" s="25">
        <v>2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>
        <f t="shared" si="0"/>
        <v>2</v>
      </c>
    </row>
    <row r="19" spans="1:20">
      <c r="A19" s="25">
        <v>16</v>
      </c>
      <c r="B19" s="25">
        <v>6</v>
      </c>
      <c r="C19" s="25">
        <v>0</v>
      </c>
      <c r="D19" s="25">
        <v>0</v>
      </c>
      <c r="E19" s="25">
        <v>1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1</v>
      </c>
      <c r="P19" s="25">
        <v>0</v>
      </c>
      <c r="Q19" s="25">
        <v>0</v>
      </c>
      <c r="R19" s="25">
        <v>0</v>
      </c>
      <c r="S19" s="25">
        <v>0</v>
      </c>
      <c r="T19">
        <f t="shared" si="0"/>
        <v>8</v>
      </c>
    </row>
    <row r="20" spans="1:20">
      <c r="A20" s="25">
        <v>17</v>
      </c>
      <c r="B20" s="25">
        <v>2</v>
      </c>
      <c r="C20" s="25">
        <v>1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>
        <f t="shared" si="0"/>
        <v>3</v>
      </c>
    </row>
    <row r="21" spans="1:20">
      <c r="A21" s="25">
        <v>18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>
        <f t="shared" si="0"/>
        <v>0</v>
      </c>
    </row>
    <row r="22" spans="1:20">
      <c r="A22" s="25">
        <v>19</v>
      </c>
      <c r="B22" s="25">
        <v>4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>
        <f t="shared" si="0"/>
        <v>4</v>
      </c>
    </row>
    <row r="23" spans="1:20">
      <c r="A23" s="25">
        <v>20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>
        <f t="shared" si="0"/>
        <v>0</v>
      </c>
    </row>
    <row r="24" spans="1:20">
      <c r="A24" s="25">
        <v>21</v>
      </c>
      <c r="B24" s="25">
        <v>1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>
        <f t="shared" si="0"/>
        <v>1</v>
      </c>
    </row>
    <row r="25" spans="1:20">
      <c r="A25" s="25">
        <v>22</v>
      </c>
      <c r="B25" s="25">
        <v>2</v>
      </c>
      <c r="C25" s="25">
        <v>1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>
        <f t="shared" si="0"/>
        <v>3</v>
      </c>
    </row>
    <row r="26" spans="1:20">
      <c r="A26" s="25">
        <v>23</v>
      </c>
      <c r="B26" s="25">
        <v>5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>
        <f t="shared" si="0"/>
        <v>5</v>
      </c>
    </row>
    <row r="27" spans="1:20">
      <c r="A27" s="25">
        <v>24</v>
      </c>
      <c r="B27" s="25">
        <v>6</v>
      </c>
      <c r="C27" s="25">
        <v>1</v>
      </c>
      <c r="D27" s="25">
        <v>0</v>
      </c>
      <c r="E27" s="25">
        <v>1</v>
      </c>
      <c r="F27" s="25">
        <v>0</v>
      </c>
      <c r="G27" s="25">
        <v>0</v>
      </c>
      <c r="H27" s="25">
        <v>1</v>
      </c>
      <c r="I27" s="25">
        <v>1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1</v>
      </c>
      <c r="R27" s="25">
        <v>0</v>
      </c>
      <c r="S27" s="25">
        <v>0</v>
      </c>
      <c r="T27">
        <f t="shared" si="0"/>
        <v>11</v>
      </c>
    </row>
    <row r="28" spans="1:20">
      <c r="A28" s="25">
        <v>25</v>
      </c>
      <c r="B28" s="25">
        <v>2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>
        <f t="shared" si="0"/>
        <v>2</v>
      </c>
    </row>
    <row r="29" spans="1:20">
      <c r="A29" s="25">
        <v>26</v>
      </c>
      <c r="B29" s="25">
        <v>3</v>
      </c>
      <c r="C29" s="25">
        <v>2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2</v>
      </c>
      <c r="P29" s="25">
        <v>0</v>
      </c>
      <c r="Q29" s="25">
        <v>0</v>
      </c>
      <c r="R29" s="25">
        <v>0</v>
      </c>
      <c r="S29" s="25">
        <v>0</v>
      </c>
      <c r="T29">
        <f t="shared" si="0"/>
        <v>7</v>
      </c>
    </row>
    <row r="30" spans="1:20">
      <c r="A30" s="25">
        <v>27</v>
      </c>
      <c r="B30" s="25">
        <v>2</v>
      </c>
      <c r="C30" s="25">
        <v>0</v>
      </c>
      <c r="D30" s="25">
        <v>0</v>
      </c>
      <c r="E30" s="25">
        <v>1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>
        <f t="shared" si="0"/>
        <v>3</v>
      </c>
    </row>
    <row r="31" spans="1:20">
      <c r="A31" s="25">
        <v>28</v>
      </c>
      <c r="B31" s="25">
        <v>4</v>
      </c>
      <c r="C31" s="25">
        <v>2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>
        <f t="shared" si="0"/>
        <v>6</v>
      </c>
    </row>
    <row r="32" spans="1:20">
      <c r="A32" s="25">
        <v>29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>
        <f t="shared" si="0"/>
        <v>0</v>
      </c>
    </row>
    <row r="33" spans="1:20">
      <c r="A33" s="25">
        <v>30</v>
      </c>
      <c r="B33" s="25">
        <v>3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>
        <f t="shared" si="0"/>
        <v>3</v>
      </c>
    </row>
    <row r="34" spans="1:20">
      <c r="A34" s="25">
        <v>31</v>
      </c>
      <c r="B34" s="25">
        <v>4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>
        <f t="shared" si="0"/>
        <v>4</v>
      </c>
    </row>
    <row r="35" spans="1:20">
      <c r="A35" s="25">
        <v>32</v>
      </c>
      <c r="B35" s="25">
        <v>2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>
        <f t="shared" si="0"/>
        <v>2</v>
      </c>
    </row>
    <row r="36" spans="1:20">
      <c r="A36" s="25">
        <v>33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>
        <f t="shared" si="0"/>
        <v>0</v>
      </c>
    </row>
    <row r="37" spans="1:20">
      <c r="A37" s="25">
        <v>34</v>
      </c>
      <c r="B37" s="25">
        <v>5</v>
      </c>
      <c r="C37" s="25">
        <v>1</v>
      </c>
      <c r="D37" s="25">
        <v>0</v>
      </c>
      <c r="E37" s="25">
        <v>0</v>
      </c>
      <c r="F37" s="25">
        <v>1</v>
      </c>
      <c r="G37" s="25">
        <v>0</v>
      </c>
      <c r="H37" s="25">
        <v>0</v>
      </c>
      <c r="I37" s="25">
        <v>1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>
        <f t="shared" si="0"/>
        <v>8</v>
      </c>
    </row>
    <row r="38" spans="1:20">
      <c r="A38" s="25">
        <v>35</v>
      </c>
      <c r="B38" s="25">
        <v>2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>
        <f t="shared" si="0"/>
        <v>2</v>
      </c>
    </row>
    <row r="39" spans="1:20" ht="25.5">
      <c r="A39" s="26" t="s">
        <v>439</v>
      </c>
      <c r="B39" s="25">
        <f>SUM(B4:B38)</f>
        <v>76</v>
      </c>
      <c r="C39" s="25">
        <f t="shared" ref="C39:S39" si="1">SUM(C4:C38)</f>
        <v>12</v>
      </c>
      <c r="D39" s="25">
        <f t="shared" si="1"/>
        <v>0</v>
      </c>
      <c r="E39" s="25">
        <f t="shared" si="1"/>
        <v>3</v>
      </c>
      <c r="F39" s="25">
        <f t="shared" si="1"/>
        <v>1</v>
      </c>
      <c r="G39" s="25">
        <f t="shared" si="1"/>
        <v>1</v>
      </c>
      <c r="H39" s="25">
        <f t="shared" si="1"/>
        <v>1</v>
      </c>
      <c r="I39" s="25">
        <f t="shared" si="1"/>
        <v>2</v>
      </c>
      <c r="J39" s="25">
        <f t="shared" si="1"/>
        <v>0</v>
      </c>
      <c r="K39" s="25">
        <f t="shared" si="1"/>
        <v>0</v>
      </c>
      <c r="L39" s="25">
        <f t="shared" si="1"/>
        <v>0</v>
      </c>
      <c r="M39" s="25">
        <f t="shared" si="1"/>
        <v>0</v>
      </c>
      <c r="N39" s="25">
        <f t="shared" si="1"/>
        <v>0</v>
      </c>
      <c r="O39" s="25">
        <f t="shared" si="1"/>
        <v>3</v>
      </c>
      <c r="P39" s="25">
        <f t="shared" si="1"/>
        <v>0</v>
      </c>
      <c r="Q39" s="25">
        <f t="shared" si="1"/>
        <v>2</v>
      </c>
      <c r="R39" s="25">
        <f t="shared" si="1"/>
        <v>0</v>
      </c>
      <c r="S39" s="25">
        <f t="shared" si="1"/>
        <v>1</v>
      </c>
    </row>
  </sheetData>
  <sheetProtection algorithmName="SHA-512" hashValue="1c9R4xackWqdepc9L8/pggHktxYzVMM8nBopcr3W5/yv031Oxzj8qV8he4aI3rgaQwdwBhvCciInos9/RzJ8+w==" saltValue="w+O3zXXiNK88A/s9c8oPiA==" spinCount="100000" sheet="1" objects="1" scenario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7996-1E81-4ED8-9247-FB3E3B9AF6FA}">
  <dimension ref="A1:T39"/>
  <sheetViews>
    <sheetView workbookViewId="0"/>
  </sheetViews>
  <sheetFormatPr defaultColWidth="10.625" defaultRowHeight="12.75"/>
  <cols>
    <col min="7" max="7" width="20" customWidth="1"/>
    <col min="20" max="20" width="14.5" customWidth="1"/>
    <col min="21" max="21" width="6.375" customWidth="1"/>
  </cols>
  <sheetData>
    <row r="1" spans="1:20" ht="24">
      <c r="A1" s="22" t="s">
        <v>88</v>
      </c>
      <c r="B1" s="23">
        <v>1</v>
      </c>
      <c r="C1" s="23">
        <v>2</v>
      </c>
      <c r="D1" s="23">
        <v>3</v>
      </c>
      <c r="E1" s="23">
        <v>4</v>
      </c>
      <c r="F1" s="23">
        <v>5</v>
      </c>
      <c r="G1" s="23">
        <v>6</v>
      </c>
      <c r="H1" s="23">
        <v>7</v>
      </c>
      <c r="I1" s="23">
        <v>8</v>
      </c>
      <c r="J1" s="23">
        <v>9</v>
      </c>
      <c r="K1" s="23">
        <v>10</v>
      </c>
      <c r="L1" s="23">
        <v>11</v>
      </c>
      <c r="M1" s="23">
        <v>12</v>
      </c>
      <c r="N1" s="23">
        <v>13</v>
      </c>
      <c r="O1" s="23">
        <v>14</v>
      </c>
      <c r="P1" s="23">
        <v>15</v>
      </c>
      <c r="Q1" s="23">
        <v>16</v>
      </c>
      <c r="R1" s="23">
        <v>17</v>
      </c>
      <c r="S1" s="23">
        <v>18</v>
      </c>
    </row>
    <row r="2" spans="1:20" ht="20.100000000000001" customHeight="1">
      <c r="A2" s="22" t="s">
        <v>403</v>
      </c>
      <c r="B2" s="24" t="s">
        <v>206</v>
      </c>
      <c r="C2" s="24" t="s">
        <v>207</v>
      </c>
      <c r="D2" s="24" t="s">
        <v>208</v>
      </c>
      <c r="E2" s="24" t="s">
        <v>209</v>
      </c>
      <c r="F2" s="24" t="s">
        <v>210</v>
      </c>
      <c r="G2" s="24" t="s">
        <v>211</v>
      </c>
      <c r="H2" s="24" t="s">
        <v>212</v>
      </c>
      <c r="I2" s="24" t="s">
        <v>213</v>
      </c>
      <c r="J2" s="24" t="s">
        <v>214</v>
      </c>
      <c r="K2" s="24" t="s">
        <v>215</v>
      </c>
      <c r="L2" s="24" t="s">
        <v>216</v>
      </c>
      <c r="M2" s="24" t="s">
        <v>217</v>
      </c>
      <c r="N2" s="24" t="s">
        <v>218</v>
      </c>
      <c r="O2" s="24" t="s">
        <v>219</v>
      </c>
      <c r="P2" s="24" t="s">
        <v>220</v>
      </c>
      <c r="Q2" s="24" t="s">
        <v>221</v>
      </c>
      <c r="R2" s="24" t="s">
        <v>222</v>
      </c>
      <c r="S2" s="24" t="s">
        <v>223</v>
      </c>
    </row>
    <row r="3" spans="1:20" ht="36" customHeight="1">
      <c r="A3" s="22" t="s">
        <v>404</v>
      </c>
      <c r="B3" s="24" t="s">
        <v>224</v>
      </c>
      <c r="C3" s="24" t="s">
        <v>66</v>
      </c>
      <c r="D3" s="24" t="s">
        <v>122</v>
      </c>
      <c r="E3" s="24" t="s">
        <v>225</v>
      </c>
      <c r="F3" s="24" t="s">
        <v>226</v>
      </c>
      <c r="G3" s="24" t="s">
        <v>422</v>
      </c>
      <c r="H3" s="24" t="s">
        <v>420</v>
      </c>
      <c r="I3" s="24" t="s">
        <v>228</v>
      </c>
      <c r="J3" s="24" t="s">
        <v>107</v>
      </c>
      <c r="K3" s="24" t="s">
        <v>229</v>
      </c>
      <c r="L3" s="24" t="s">
        <v>107</v>
      </c>
      <c r="M3" s="24" t="s">
        <v>230</v>
      </c>
      <c r="N3" s="24" t="s">
        <v>421</v>
      </c>
      <c r="O3" s="24" t="s">
        <v>231</v>
      </c>
      <c r="P3" s="24" t="s">
        <v>232</v>
      </c>
      <c r="Q3" s="24" t="s">
        <v>233</v>
      </c>
      <c r="R3" s="24" t="s">
        <v>146</v>
      </c>
      <c r="S3" s="24" t="s">
        <v>234</v>
      </c>
    </row>
    <row r="4" spans="1:20">
      <c r="A4" s="25">
        <v>1</v>
      </c>
      <c r="B4" s="25">
        <v>0</v>
      </c>
      <c r="C4" s="25">
        <v>0</v>
      </c>
      <c r="D4" s="25">
        <v>2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>
        <f>SUM(B4:S4)</f>
        <v>2</v>
      </c>
    </row>
    <row r="5" spans="1:20">
      <c r="A5" s="25">
        <v>2</v>
      </c>
      <c r="B5" s="25">
        <v>0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>
        <v>0</v>
      </c>
    </row>
    <row r="6" spans="1:20">
      <c r="A6" s="25">
        <v>3</v>
      </c>
      <c r="B6" s="25">
        <v>0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1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3</v>
      </c>
      <c r="Q6" s="25">
        <v>0</v>
      </c>
      <c r="R6" s="25">
        <v>0</v>
      </c>
      <c r="S6" s="25">
        <v>0</v>
      </c>
      <c r="T6">
        <f t="shared" ref="T6:T38" si="0">SUM(B6:S6)</f>
        <v>4</v>
      </c>
    </row>
    <row r="7" spans="1:20">
      <c r="A7" s="25">
        <v>4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>
        <f t="shared" si="0"/>
        <v>0</v>
      </c>
    </row>
    <row r="8" spans="1:20">
      <c r="A8" s="25">
        <v>5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1</v>
      </c>
      <c r="Q8" s="25">
        <v>0</v>
      </c>
      <c r="R8" s="25">
        <v>0</v>
      </c>
      <c r="S8" s="25">
        <v>0</v>
      </c>
      <c r="T8">
        <f t="shared" si="0"/>
        <v>1</v>
      </c>
    </row>
    <row r="9" spans="1:20">
      <c r="A9" s="25">
        <v>6</v>
      </c>
      <c r="B9" s="25">
        <v>0</v>
      </c>
      <c r="C9" s="25">
        <v>1</v>
      </c>
      <c r="D9" s="25">
        <v>1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2</v>
      </c>
      <c r="O9" s="25">
        <v>0</v>
      </c>
      <c r="P9" s="25">
        <v>1</v>
      </c>
      <c r="Q9" s="25">
        <v>0</v>
      </c>
      <c r="R9" s="25">
        <v>0</v>
      </c>
      <c r="S9" s="25">
        <v>0</v>
      </c>
      <c r="T9">
        <f t="shared" si="0"/>
        <v>5</v>
      </c>
    </row>
    <row r="10" spans="1:20">
      <c r="A10" s="25">
        <v>7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>
        <f t="shared" si="0"/>
        <v>0</v>
      </c>
    </row>
    <row r="11" spans="1:20">
      <c r="A11" s="25">
        <v>8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>
        <f t="shared" si="0"/>
        <v>0</v>
      </c>
    </row>
    <row r="12" spans="1:20">
      <c r="A12" s="25">
        <v>9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>
        <f t="shared" si="0"/>
        <v>0</v>
      </c>
    </row>
    <row r="13" spans="1:20">
      <c r="A13" s="25">
        <v>10</v>
      </c>
      <c r="B13" s="25">
        <v>1</v>
      </c>
      <c r="C13" s="25">
        <v>1</v>
      </c>
      <c r="D13" s="25">
        <v>1</v>
      </c>
      <c r="E13" s="25">
        <v>1</v>
      </c>
      <c r="F13" s="25">
        <v>1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1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>
        <f t="shared" si="0"/>
        <v>6</v>
      </c>
    </row>
    <row r="14" spans="1:20">
      <c r="A14" s="25">
        <v>11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1</v>
      </c>
      <c r="Q14" s="25">
        <v>0</v>
      </c>
      <c r="R14" s="25">
        <v>0</v>
      </c>
      <c r="S14" s="25">
        <v>0</v>
      </c>
      <c r="T14">
        <f t="shared" si="0"/>
        <v>1</v>
      </c>
    </row>
    <row r="15" spans="1:20">
      <c r="A15" s="25">
        <v>12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>
        <f t="shared" si="0"/>
        <v>0</v>
      </c>
    </row>
    <row r="16" spans="1:20">
      <c r="A16" s="25">
        <v>13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1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>
        <f t="shared" si="0"/>
        <v>1</v>
      </c>
    </row>
    <row r="17" spans="1:20">
      <c r="A17" s="25">
        <v>14</v>
      </c>
      <c r="B17" s="25">
        <v>0</v>
      </c>
      <c r="C17" s="25">
        <v>0</v>
      </c>
      <c r="D17" s="25">
        <v>2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>
        <f t="shared" si="0"/>
        <v>2</v>
      </c>
    </row>
    <row r="18" spans="1:20">
      <c r="A18" s="25">
        <v>15</v>
      </c>
      <c r="B18" s="25">
        <v>0</v>
      </c>
      <c r="C18" s="25">
        <v>1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1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>
        <f t="shared" si="0"/>
        <v>2</v>
      </c>
    </row>
    <row r="19" spans="1:20">
      <c r="A19" s="25">
        <v>16</v>
      </c>
      <c r="B19" s="25">
        <v>0</v>
      </c>
      <c r="C19" s="25">
        <v>0</v>
      </c>
      <c r="D19" s="25">
        <v>1</v>
      </c>
      <c r="E19" s="25">
        <v>0</v>
      </c>
      <c r="F19" s="25">
        <v>0</v>
      </c>
      <c r="G19" s="25">
        <v>2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>
        <f t="shared" si="0"/>
        <v>3</v>
      </c>
    </row>
    <row r="20" spans="1:20">
      <c r="A20" s="25">
        <v>17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1</v>
      </c>
      <c r="Q20" s="25">
        <v>0</v>
      </c>
      <c r="R20" s="25">
        <v>0</v>
      </c>
      <c r="S20" s="25">
        <v>0</v>
      </c>
      <c r="T20">
        <f t="shared" si="0"/>
        <v>1</v>
      </c>
    </row>
    <row r="21" spans="1:20">
      <c r="A21" s="25">
        <v>18</v>
      </c>
      <c r="B21" s="25">
        <v>0</v>
      </c>
      <c r="C21" s="25">
        <v>0</v>
      </c>
      <c r="D21" s="25">
        <v>1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>
        <f t="shared" si="0"/>
        <v>1</v>
      </c>
    </row>
    <row r="22" spans="1:20">
      <c r="A22" s="25">
        <v>19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1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>
        <f t="shared" si="0"/>
        <v>1</v>
      </c>
    </row>
    <row r="23" spans="1:20">
      <c r="A23" s="25">
        <v>20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>
        <f t="shared" si="0"/>
        <v>0</v>
      </c>
    </row>
    <row r="24" spans="1:20">
      <c r="A24" s="25">
        <v>21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>
        <f t="shared" si="0"/>
        <v>0</v>
      </c>
    </row>
    <row r="25" spans="1:20">
      <c r="A25" s="25">
        <v>22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>
        <f t="shared" si="0"/>
        <v>0</v>
      </c>
    </row>
    <row r="26" spans="1:20">
      <c r="A26" s="25">
        <v>23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>
        <f t="shared" si="0"/>
        <v>0</v>
      </c>
    </row>
    <row r="27" spans="1:20">
      <c r="A27" s="25">
        <v>24</v>
      </c>
      <c r="B27" s="25">
        <v>0</v>
      </c>
      <c r="C27" s="25">
        <v>1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1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>
        <f t="shared" si="0"/>
        <v>2</v>
      </c>
    </row>
    <row r="28" spans="1:20">
      <c r="A28" s="25">
        <v>25</v>
      </c>
      <c r="B28" s="25">
        <v>0</v>
      </c>
      <c r="C28" s="25">
        <v>0</v>
      </c>
      <c r="D28" s="25">
        <v>1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3</v>
      </c>
      <c r="Q28" s="25">
        <v>0</v>
      </c>
      <c r="R28" s="25">
        <v>0</v>
      </c>
      <c r="S28" s="25">
        <v>0</v>
      </c>
      <c r="T28">
        <f t="shared" si="0"/>
        <v>4</v>
      </c>
    </row>
    <row r="29" spans="1:20">
      <c r="A29" s="25">
        <v>26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>
        <f t="shared" si="0"/>
        <v>0</v>
      </c>
    </row>
    <row r="30" spans="1:20">
      <c r="A30" s="25">
        <v>27</v>
      </c>
      <c r="B30" s="25">
        <v>1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>
        <f t="shared" si="0"/>
        <v>1</v>
      </c>
    </row>
    <row r="31" spans="1:20">
      <c r="A31" s="25">
        <v>28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>
        <f t="shared" si="0"/>
        <v>0</v>
      </c>
    </row>
    <row r="32" spans="1:20">
      <c r="A32" s="25">
        <v>29</v>
      </c>
      <c r="B32" s="25">
        <v>1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>
        <f t="shared" si="0"/>
        <v>1</v>
      </c>
    </row>
    <row r="33" spans="1:20">
      <c r="A33" s="25">
        <v>30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>
        <f t="shared" si="0"/>
        <v>0</v>
      </c>
    </row>
    <row r="34" spans="1:20">
      <c r="A34" s="25">
        <v>31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>
        <f t="shared" si="0"/>
        <v>0</v>
      </c>
    </row>
    <row r="35" spans="1:20">
      <c r="A35" s="25">
        <v>32</v>
      </c>
      <c r="B35" s="25">
        <v>1</v>
      </c>
      <c r="C35" s="25">
        <v>0</v>
      </c>
      <c r="D35" s="25">
        <v>1</v>
      </c>
      <c r="E35" s="25">
        <v>0</v>
      </c>
      <c r="F35" s="25">
        <v>0</v>
      </c>
      <c r="G35" s="25">
        <v>1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>
        <f t="shared" si="0"/>
        <v>3</v>
      </c>
    </row>
    <row r="36" spans="1:20">
      <c r="A36" s="25">
        <v>33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1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>
        <f t="shared" si="0"/>
        <v>1</v>
      </c>
    </row>
    <row r="37" spans="1:20">
      <c r="A37" s="25">
        <v>34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1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>
        <f t="shared" si="0"/>
        <v>1</v>
      </c>
    </row>
    <row r="38" spans="1:20">
      <c r="A38" s="25">
        <v>35</v>
      </c>
      <c r="B38" s="25">
        <v>0</v>
      </c>
      <c r="C38" s="25">
        <v>0</v>
      </c>
      <c r="D38" s="25">
        <v>1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>
        <f t="shared" si="0"/>
        <v>1</v>
      </c>
    </row>
    <row r="39" spans="1:20" ht="25.5">
      <c r="A39" s="26" t="s">
        <v>439</v>
      </c>
      <c r="B39" s="25">
        <f>SUM(B4:B38)</f>
        <v>4</v>
      </c>
      <c r="C39" s="25">
        <f t="shared" ref="C39:S39" si="1">SUM(C4:C38)</f>
        <v>4</v>
      </c>
      <c r="D39" s="25">
        <f t="shared" si="1"/>
        <v>11</v>
      </c>
      <c r="E39" s="25">
        <f t="shared" si="1"/>
        <v>1</v>
      </c>
      <c r="F39" s="25">
        <f t="shared" si="1"/>
        <v>1</v>
      </c>
      <c r="G39" s="25">
        <f t="shared" si="1"/>
        <v>6</v>
      </c>
      <c r="H39" s="25">
        <f t="shared" si="1"/>
        <v>0</v>
      </c>
      <c r="I39" s="25">
        <f t="shared" si="1"/>
        <v>0</v>
      </c>
      <c r="J39" s="25">
        <f t="shared" si="1"/>
        <v>1</v>
      </c>
      <c r="K39" s="25">
        <f t="shared" si="1"/>
        <v>0</v>
      </c>
      <c r="L39" s="25">
        <f t="shared" si="1"/>
        <v>0</v>
      </c>
      <c r="M39" s="25">
        <f t="shared" si="1"/>
        <v>0</v>
      </c>
      <c r="N39" s="25">
        <f t="shared" si="1"/>
        <v>6</v>
      </c>
      <c r="O39" s="25">
        <f t="shared" si="1"/>
        <v>0</v>
      </c>
      <c r="P39" s="25">
        <f t="shared" si="1"/>
        <v>10</v>
      </c>
      <c r="Q39" s="25">
        <f t="shared" si="1"/>
        <v>0</v>
      </c>
      <c r="R39" s="25">
        <f t="shared" si="1"/>
        <v>0</v>
      </c>
      <c r="S39" s="25">
        <f t="shared" si="1"/>
        <v>0</v>
      </c>
    </row>
  </sheetData>
  <sheetProtection algorithmName="SHA-512" hashValue="2uCu3O/f4Oazf8046Y0xR8DUgThNk+OA7le3ArJvISDGR68ceIj7O/5pEQwBgI91z8UjspubLKLQJ2MqQQ9tXg==" saltValue="KTDNNyZ+6Qe2CrygEf6O5Q==" spinCount="100000" sheet="1" objects="1" scenario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8F916-ED0A-453B-AC0F-BB161199DA62}">
  <dimension ref="A1:T39"/>
  <sheetViews>
    <sheetView workbookViewId="0"/>
  </sheetViews>
  <sheetFormatPr defaultColWidth="10.625" defaultRowHeight="12.75"/>
  <cols>
    <col min="4" max="4" width="12.5" customWidth="1"/>
    <col min="6" max="6" width="14.375" customWidth="1"/>
    <col min="14" max="14" width="15.75" customWidth="1"/>
    <col min="17" max="17" width="11.875" customWidth="1"/>
    <col min="20" max="20" width="13.5" customWidth="1"/>
    <col min="21" max="21" width="5.875" customWidth="1"/>
  </cols>
  <sheetData>
    <row r="1" spans="1:20" ht="24">
      <c r="A1" s="22" t="s">
        <v>88</v>
      </c>
      <c r="B1" s="23">
        <v>1</v>
      </c>
      <c r="C1" s="23">
        <v>2</v>
      </c>
      <c r="D1" s="23">
        <v>3</v>
      </c>
      <c r="E1" s="23">
        <v>4</v>
      </c>
      <c r="F1" s="23">
        <v>5</v>
      </c>
      <c r="G1" s="23">
        <v>6</v>
      </c>
      <c r="H1" s="23">
        <v>7</v>
      </c>
      <c r="I1" s="23">
        <v>8</v>
      </c>
      <c r="J1" s="23">
        <v>9</v>
      </c>
      <c r="K1" s="23">
        <v>10</v>
      </c>
      <c r="L1" s="23">
        <v>11</v>
      </c>
      <c r="M1" s="23">
        <v>12</v>
      </c>
      <c r="N1" s="23">
        <v>13</v>
      </c>
      <c r="O1" s="23">
        <v>14</v>
      </c>
      <c r="P1" s="23">
        <v>15</v>
      </c>
      <c r="Q1" s="23">
        <v>16</v>
      </c>
      <c r="R1" s="23">
        <v>17</v>
      </c>
      <c r="S1" s="23">
        <v>18</v>
      </c>
    </row>
    <row r="2" spans="1:20" ht="20.100000000000001" customHeight="1">
      <c r="A2" s="22" t="s">
        <v>403</v>
      </c>
      <c r="B2" s="24" t="s">
        <v>235</v>
      </c>
      <c r="C2" s="24" t="s">
        <v>236</v>
      </c>
      <c r="D2" s="24" t="s">
        <v>237</v>
      </c>
      <c r="E2" s="24" t="s">
        <v>238</v>
      </c>
      <c r="F2" s="24" t="s">
        <v>239</v>
      </c>
      <c r="G2" s="24" t="s">
        <v>240</v>
      </c>
      <c r="H2" s="24" t="s">
        <v>241</v>
      </c>
      <c r="I2" s="24" t="s">
        <v>242</v>
      </c>
      <c r="J2" s="24" t="s">
        <v>243</v>
      </c>
      <c r="K2" s="24" t="s">
        <v>244</v>
      </c>
      <c r="L2" s="24" t="s">
        <v>245</v>
      </c>
      <c r="M2" s="24" t="s">
        <v>246</v>
      </c>
      <c r="N2" s="24" t="s">
        <v>247</v>
      </c>
      <c r="O2" s="24" t="s">
        <v>248</v>
      </c>
      <c r="P2" s="24" t="s">
        <v>249</v>
      </c>
      <c r="Q2" s="24" t="s">
        <v>250</v>
      </c>
      <c r="R2" s="24" t="s">
        <v>251</v>
      </c>
      <c r="S2" s="24" t="s">
        <v>252</v>
      </c>
    </row>
    <row r="3" spans="1:20" ht="33" customHeight="1">
      <c r="A3" s="22" t="s">
        <v>404</v>
      </c>
      <c r="B3" s="24" t="s">
        <v>109</v>
      </c>
      <c r="C3" s="24" t="s">
        <v>253</v>
      </c>
      <c r="D3" s="24" t="s">
        <v>423</v>
      </c>
      <c r="E3" s="24" t="s">
        <v>254</v>
      </c>
      <c r="F3" s="24" t="s">
        <v>424</v>
      </c>
      <c r="G3" s="24" t="s">
        <v>425</v>
      </c>
      <c r="H3" s="24" t="s">
        <v>255</v>
      </c>
      <c r="I3" s="24" t="s">
        <v>144</v>
      </c>
      <c r="J3" s="24" t="s">
        <v>256</v>
      </c>
      <c r="K3" s="24" t="s">
        <v>66</v>
      </c>
      <c r="L3" s="24" t="s">
        <v>172</v>
      </c>
      <c r="M3" s="24" t="s">
        <v>257</v>
      </c>
      <c r="N3" s="24" t="s">
        <v>426</v>
      </c>
      <c r="O3" s="24" t="s">
        <v>258</v>
      </c>
      <c r="P3" s="24" t="s">
        <v>259</v>
      </c>
      <c r="Q3" s="24" t="s">
        <v>166</v>
      </c>
      <c r="R3" s="24" t="s">
        <v>427</v>
      </c>
      <c r="S3" s="24" t="s">
        <v>260</v>
      </c>
    </row>
    <row r="4" spans="1:20">
      <c r="A4" s="25">
        <v>1</v>
      </c>
      <c r="B4" s="25">
        <v>12</v>
      </c>
      <c r="C4" s="25">
        <v>0</v>
      </c>
      <c r="D4" s="25">
        <v>15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29</v>
      </c>
      <c r="S4" s="25">
        <v>0</v>
      </c>
      <c r="T4">
        <f>SUM(B4:S4)</f>
        <v>56</v>
      </c>
    </row>
    <row r="5" spans="1:20">
      <c r="A5" s="25">
        <v>2</v>
      </c>
      <c r="B5" s="25">
        <v>30</v>
      </c>
      <c r="C5" s="25">
        <v>0</v>
      </c>
      <c r="D5" s="25">
        <v>28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57</v>
      </c>
      <c r="S5" s="25">
        <v>0</v>
      </c>
      <c r="T5">
        <f t="shared" ref="T5:T38" si="0">SUM(B5:S5)</f>
        <v>115</v>
      </c>
    </row>
    <row r="6" spans="1:20">
      <c r="A6" s="25">
        <v>3</v>
      </c>
      <c r="B6" s="25">
        <v>11</v>
      </c>
      <c r="C6" s="25">
        <v>0</v>
      </c>
      <c r="D6" s="25">
        <v>12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1</v>
      </c>
      <c r="P6" s="25">
        <v>0</v>
      </c>
      <c r="Q6" s="25">
        <v>0</v>
      </c>
      <c r="R6" s="25">
        <v>24</v>
      </c>
      <c r="S6" s="25">
        <v>0</v>
      </c>
      <c r="T6">
        <f t="shared" si="0"/>
        <v>48</v>
      </c>
    </row>
    <row r="7" spans="1:20">
      <c r="A7" s="25">
        <v>4</v>
      </c>
      <c r="B7" s="25">
        <v>31</v>
      </c>
      <c r="C7" s="25">
        <v>0</v>
      </c>
      <c r="D7" s="25">
        <v>39</v>
      </c>
      <c r="E7" s="25">
        <v>0</v>
      </c>
      <c r="F7" s="25">
        <v>0</v>
      </c>
      <c r="G7" s="25">
        <v>0</v>
      </c>
      <c r="H7" s="25">
        <v>0</v>
      </c>
      <c r="I7" s="25">
        <v>1</v>
      </c>
      <c r="J7" s="25">
        <v>3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57</v>
      </c>
      <c r="S7" s="25">
        <v>0</v>
      </c>
      <c r="T7">
        <f t="shared" si="0"/>
        <v>131</v>
      </c>
    </row>
    <row r="8" spans="1:20">
      <c r="A8" s="25">
        <v>5</v>
      </c>
      <c r="B8" s="25">
        <v>15</v>
      </c>
      <c r="C8" s="25">
        <v>0</v>
      </c>
      <c r="D8" s="25">
        <v>16</v>
      </c>
      <c r="E8" s="25">
        <v>0</v>
      </c>
      <c r="F8" s="25">
        <v>2</v>
      </c>
      <c r="G8" s="25">
        <v>1</v>
      </c>
      <c r="H8" s="25">
        <v>0</v>
      </c>
      <c r="I8" s="25">
        <v>0</v>
      </c>
      <c r="J8" s="25">
        <v>1</v>
      </c>
      <c r="K8" s="25">
        <v>0</v>
      </c>
      <c r="L8" s="25">
        <v>0</v>
      </c>
      <c r="M8" s="25">
        <v>0</v>
      </c>
      <c r="N8" s="25">
        <v>1</v>
      </c>
      <c r="O8" s="25">
        <v>0</v>
      </c>
      <c r="P8" s="25">
        <v>0</v>
      </c>
      <c r="Q8" s="25">
        <v>0</v>
      </c>
      <c r="R8" s="25">
        <v>39</v>
      </c>
      <c r="S8" s="25">
        <v>0</v>
      </c>
      <c r="T8">
        <f t="shared" si="0"/>
        <v>75</v>
      </c>
    </row>
    <row r="9" spans="1:20">
      <c r="A9" s="25">
        <v>6</v>
      </c>
      <c r="B9" s="25">
        <v>26</v>
      </c>
      <c r="C9" s="25">
        <v>0</v>
      </c>
      <c r="D9" s="25">
        <v>30</v>
      </c>
      <c r="E9" s="25">
        <v>0</v>
      </c>
      <c r="F9" s="25">
        <v>1</v>
      </c>
      <c r="G9" s="25">
        <v>1</v>
      </c>
      <c r="H9" s="25">
        <v>0</v>
      </c>
      <c r="I9" s="25">
        <v>1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1</v>
      </c>
      <c r="R9" s="25">
        <v>40</v>
      </c>
      <c r="S9" s="25">
        <v>0</v>
      </c>
      <c r="T9">
        <f t="shared" si="0"/>
        <v>100</v>
      </c>
    </row>
    <row r="10" spans="1:20">
      <c r="A10" s="25">
        <v>7</v>
      </c>
      <c r="B10" s="25">
        <v>21</v>
      </c>
      <c r="C10" s="25">
        <v>0</v>
      </c>
      <c r="D10" s="25">
        <v>22</v>
      </c>
      <c r="E10" s="25">
        <v>0</v>
      </c>
      <c r="F10" s="25">
        <v>0</v>
      </c>
      <c r="G10" s="25">
        <v>3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34</v>
      </c>
      <c r="S10" s="25">
        <v>0</v>
      </c>
      <c r="T10">
        <f t="shared" si="0"/>
        <v>80</v>
      </c>
    </row>
    <row r="11" spans="1:20">
      <c r="A11" s="25">
        <v>8</v>
      </c>
      <c r="B11" s="25">
        <v>19</v>
      </c>
      <c r="C11" s="25">
        <v>0</v>
      </c>
      <c r="D11" s="25">
        <v>17</v>
      </c>
      <c r="E11" s="25">
        <v>0</v>
      </c>
      <c r="F11" s="25">
        <v>0</v>
      </c>
      <c r="G11" s="25">
        <v>2</v>
      </c>
      <c r="H11" s="25">
        <v>0</v>
      </c>
      <c r="I11" s="25">
        <v>0</v>
      </c>
      <c r="J11" s="25">
        <v>0</v>
      </c>
      <c r="K11" s="25">
        <v>1</v>
      </c>
      <c r="L11" s="25">
        <v>0</v>
      </c>
      <c r="M11" s="25">
        <v>0</v>
      </c>
      <c r="N11" s="25">
        <v>1</v>
      </c>
      <c r="O11" s="25">
        <v>0</v>
      </c>
      <c r="P11" s="25">
        <v>0</v>
      </c>
      <c r="Q11" s="25">
        <v>0</v>
      </c>
      <c r="R11" s="25">
        <v>29</v>
      </c>
      <c r="S11" s="25">
        <v>0</v>
      </c>
      <c r="T11">
        <f t="shared" si="0"/>
        <v>69</v>
      </c>
    </row>
    <row r="12" spans="1:20">
      <c r="A12" s="25">
        <v>9</v>
      </c>
      <c r="B12" s="25">
        <v>11</v>
      </c>
      <c r="C12" s="25">
        <v>1</v>
      </c>
      <c r="D12" s="25">
        <v>15</v>
      </c>
      <c r="E12" s="25">
        <v>1</v>
      </c>
      <c r="F12" s="25">
        <v>2</v>
      </c>
      <c r="G12" s="25">
        <v>0</v>
      </c>
      <c r="H12" s="25">
        <v>0</v>
      </c>
      <c r="I12" s="25">
        <v>1</v>
      </c>
      <c r="J12" s="25">
        <v>0</v>
      </c>
      <c r="K12" s="25">
        <v>0</v>
      </c>
      <c r="L12" s="25">
        <v>0</v>
      </c>
      <c r="M12" s="25">
        <v>1</v>
      </c>
      <c r="N12" s="25">
        <v>0</v>
      </c>
      <c r="O12" s="25">
        <v>0</v>
      </c>
      <c r="P12" s="25">
        <v>0</v>
      </c>
      <c r="Q12" s="25">
        <v>0</v>
      </c>
      <c r="R12" s="25">
        <v>24</v>
      </c>
      <c r="S12" s="25">
        <v>0</v>
      </c>
      <c r="T12">
        <f t="shared" si="0"/>
        <v>56</v>
      </c>
    </row>
    <row r="13" spans="1:20">
      <c r="A13" s="25">
        <v>10</v>
      </c>
      <c r="B13" s="25">
        <v>20</v>
      </c>
      <c r="C13" s="25">
        <v>0</v>
      </c>
      <c r="D13" s="25">
        <v>16</v>
      </c>
      <c r="E13" s="25">
        <v>0</v>
      </c>
      <c r="F13" s="25">
        <v>7</v>
      </c>
      <c r="G13" s="25">
        <v>3</v>
      </c>
      <c r="H13" s="25">
        <v>0</v>
      </c>
      <c r="I13" s="25">
        <v>0</v>
      </c>
      <c r="J13" s="25">
        <v>2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29</v>
      </c>
      <c r="S13" s="25">
        <v>0</v>
      </c>
      <c r="T13">
        <f t="shared" si="0"/>
        <v>77</v>
      </c>
    </row>
    <row r="14" spans="1:20">
      <c r="A14" s="25">
        <v>11</v>
      </c>
      <c r="B14" s="25">
        <v>32</v>
      </c>
      <c r="C14" s="25">
        <v>0</v>
      </c>
      <c r="D14" s="25">
        <v>28</v>
      </c>
      <c r="E14" s="25">
        <v>0</v>
      </c>
      <c r="F14" s="25">
        <v>2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54</v>
      </c>
      <c r="S14" s="25">
        <v>0</v>
      </c>
      <c r="T14">
        <f t="shared" si="0"/>
        <v>116</v>
      </c>
    </row>
    <row r="15" spans="1:20">
      <c r="A15" s="25">
        <v>12</v>
      </c>
      <c r="B15" s="25">
        <v>17</v>
      </c>
      <c r="C15" s="25">
        <v>0</v>
      </c>
      <c r="D15" s="25">
        <v>14</v>
      </c>
      <c r="E15" s="25">
        <v>0</v>
      </c>
      <c r="F15" s="25">
        <v>1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1</v>
      </c>
      <c r="P15" s="25">
        <v>0</v>
      </c>
      <c r="Q15" s="25">
        <v>0</v>
      </c>
      <c r="R15" s="25">
        <v>26</v>
      </c>
      <c r="S15" s="25">
        <v>0</v>
      </c>
      <c r="T15">
        <f t="shared" si="0"/>
        <v>59</v>
      </c>
    </row>
    <row r="16" spans="1:20">
      <c r="A16" s="25">
        <v>13</v>
      </c>
      <c r="B16" s="25">
        <v>7</v>
      </c>
      <c r="C16" s="25">
        <v>0</v>
      </c>
      <c r="D16" s="25">
        <v>4</v>
      </c>
      <c r="E16" s="25">
        <v>1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8</v>
      </c>
      <c r="S16" s="25">
        <v>0</v>
      </c>
      <c r="T16">
        <f t="shared" si="0"/>
        <v>20</v>
      </c>
    </row>
    <row r="17" spans="1:20">
      <c r="A17" s="25">
        <v>14</v>
      </c>
      <c r="B17" s="25">
        <v>19</v>
      </c>
      <c r="C17" s="25">
        <v>0</v>
      </c>
      <c r="D17" s="25">
        <v>22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2</v>
      </c>
      <c r="O17" s="25">
        <v>0</v>
      </c>
      <c r="P17" s="25">
        <v>0</v>
      </c>
      <c r="Q17" s="25">
        <v>1</v>
      </c>
      <c r="R17" s="25">
        <v>38</v>
      </c>
      <c r="S17" s="25">
        <v>0</v>
      </c>
      <c r="T17">
        <f t="shared" si="0"/>
        <v>82</v>
      </c>
    </row>
    <row r="18" spans="1:20">
      <c r="A18" s="25">
        <v>15</v>
      </c>
      <c r="B18" s="25">
        <v>7</v>
      </c>
      <c r="C18" s="25">
        <v>0</v>
      </c>
      <c r="D18" s="25">
        <v>6</v>
      </c>
      <c r="E18" s="25">
        <v>3</v>
      </c>
      <c r="F18" s="25">
        <v>4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2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7</v>
      </c>
      <c r="S18" s="25">
        <v>0</v>
      </c>
      <c r="T18">
        <f t="shared" si="0"/>
        <v>29</v>
      </c>
    </row>
    <row r="19" spans="1:20">
      <c r="A19" s="25">
        <v>16</v>
      </c>
      <c r="B19" s="25">
        <v>10</v>
      </c>
      <c r="C19" s="25">
        <v>0</v>
      </c>
      <c r="D19" s="25">
        <v>15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1</v>
      </c>
      <c r="M19" s="25">
        <v>0</v>
      </c>
      <c r="N19" s="25">
        <v>1</v>
      </c>
      <c r="O19" s="25">
        <v>0</v>
      </c>
      <c r="P19" s="25">
        <v>0</v>
      </c>
      <c r="Q19" s="25">
        <v>0</v>
      </c>
      <c r="R19" s="25">
        <v>28</v>
      </c>
      <c r="S19" s="25">
        <v>0</v>
      </c>
      <c r="T19">
        <f t="shared" si="0"/>
        <v>55</v>
      </c>
    </row>
    <row r="20" spans="1:20">
      <c r="A20" s="25">
        <v>17</v>
      </c>
      <c r="B20" s="25">
        <v>11</v>
      </c>
      <c r="C20" s="25">
        <v>1</v>
      </c>
      <c r="D20" s="25">
        <v>9</v>
      </c>
      <c r="E20" s="25">
        <v>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1</v>
      </c>
      <c r="Q20" s="25">
        <v>0</v>
      </c>
      <c r="R20" s="25">
        <v>14</v>
      </c>
      <c r="S20" s="25">
        <v>0</v>
      </c>
      <c r="T20">
        <f t="shared" si="0"/>
        <v>37</v>
      </c>
    </row>
    <row r="21" spans="1:20">
      <c r="A21" s="25">
        <v>18</v>
      </c>
      <c r="B21" s="25">
        <v>10</v>
      </c>
      <c r="C21" s="25">
        <v>0</v>
      </c>
      <c r="D21" s="25">
        <v>9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2</v>
      </c>
      <c r="M21" s="25">
        <v>0</v>
      </c>
      <c r="N21" s="25">
        <v>0</v>
      </c>
      <c r="O21" s="25">
        <v>2</v>
      </c>
      <c r="P21" s="25">
        <v>0</v>
      </c>
      <c r="Q21" s="25">
        <v>0</v>
      </c>
      <c r="R21" s="25">
        <v>24</v>
      </c>
      <c r="S21" s="25">
        <v>0</v>
      </c>
      <c r="T21">
        <f t="shared" si="0"/>
        <v>47</v>
      </c>
    </row>
    <row r="22" spans="1:20">
      <c r="A22" s="25">
        <v>19</v>
      </c>
      <c r="B22" s="25">
        <v>7</v>
      </c>
      <c r="C22" s="25">
        <v>0</v>
      </c>
      <c r="D22" s="25">
        <v>7</v>
      </c>
      <c r="E22" s="25">
        <v>0</v>
      </c>
      <c r="F22" s="25">
        <v>1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17</v>
      </c>
      <c r="S22" s="25">
        <v>0</v>
      </c>
      <c r="T22">
        <f t="shared" si="0"/>
        <v>32</v>
      </c>
    </row>
    <row r="23" spans="1:20">
      <c r="A23" s="25">
        <v>20</v>
      </c>
      <c r="B23" s="25">
        <v>2</v>
      </c>
      <c r="C23" s="25">
        <v>0</v>
      </c>
      <c r="D23" s="25">
        <v>2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8</v>
      </c>
      <c r="S23" s="25">
        <v>0</v>
      </c>
      <c r="T23">
        <f t="shared" si="0"/>
        <v>12</v>
      </c>
    </row>
    <row r="24" spans="1:20">
      <c r="A24" s="25">
        <v>21</v>
      </c>
      <c r="B24" s="25">
        <v>2</v>
      </c>
      <c r="C24" s="25">
        <v>0</v>
      </c>
      <c r="D24" s="25">
        <v>7</v>
      </c>
      <c r="E24" s="25">
        <v>0</v>
      </c>
      <c r="F24" s="25">
        <v>0</v>
      </c>
      <c r="G24" s="25">
        <v>3</v>
      </c>
      <c r="H24" s="25">
        <v>0</v>
      </c>
      <c r="I24" s="25">
        <v>1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9</v>
      </c>
      <c r="S24" s="25">
        <v>0</v>
      </c>
      <c r="T24">
        <f t="shared" si="0"/>
        <v>22</v>
      </c>
    </row>
    <row r="25" spans="1:20">
      <c r="A25" s="25">
        <v>22</v>
      </c>
      <c r="B25" s="25">
        <v>8</v>
      </c>
      <c r="C25" s="25">
        <v>0</v>
      </c>
      <c r="D25" s="25">
        <v>5</v>
      </c>
      <c r="E25" s="25">
        <v>0</v>
      </c>
      <c r="F25" s="25">
        <v>0</v>
      </c>
      <c r="G25" s="25">
        <v>1</v>
      </c>
      <c r="H25" s="25">
        <v>0</v>
      </c>
      <c r="I25" s="25">
        <v>0</v>
      </c>
      <c r="J25" s="25">
        <v>0</v>
      </c>
      <c r="K25" s="25">
        <v>0</v>
      </c>
      <c r="L25" s="25">
        <v>2</v>
      </c>
      <c r="M25" s="25">
        <v>0</v>
      </c>
      <c r="N25" s="25">
        <v>1</v>
      </c>
      <c r="O25" s="25">
        <v>0</v>
      </c>
      <c r="P25" s="25">
        <v>0</v>
      </c>
      <c r="Q25" s="25">
        <v>0</v>
      </c>
      <c r="R25" s="25">
        <v>13</v>
      </c>
      <c r="S25" s="25">
        <v>0</v>
      </c>
      <c r="T25">
        <f t="shared" si="0"/>
        <v>30</v>
      </c>
    </row>
    <row r="26" spans="1:20">
      <c r="A26" s="25">
        <v>23</v>
      </c>
      <c r="B26" s="25">
        <v>9</v>
      </c>
      <c r="C26" s="25">
        <v>0</v>
      </c>
      <c r="D26" s="25">
        <v>10</v>
      </c>
      <c r="E26" s="25">
        <v>0</v>
      </c>
      <c r="F26" s="25">
        <v>0</v>
      </c>
      <c r="G26" s="25">
        <v>2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2</v>
      </c>
      <c r="O26" s="25">
        <v>0</v>
      </c>
      <c r="P26" s="25">
        <v>0</v>
      </c>
      <c r="Q26" s="25">
        <v>0</v>
      </c>
      <c r="R26" s="25">
        <v>13</v>
      </c>
      <c r="S26" s="25">
        <v>0</v>
      </c>
      <c r="T26">
        <f t="shared" si="0"/>
        <v>36</v>
      </c>
    </row>
    <row r="27" spans="1:20">
      <c r="A27" s="25">
        <v>24</v>
      </c>
      <c r="B27" s="25">
        <v>14</v>
      </c>
      <c r="C27" s="25">
        <v>0</v>
      </c>
      <c r="D27" s="25">
        <v>7</v>
      </c>
      <c r="E27" s="25">
        <v>0</v>
      </c>
      <c r="F27" s="25">
        <v>0</v>
      </c>
      <c r="G27" s="25">
        <v>0</v>
      </c>
      <c r="H27" s="25">
        <v>0</v>
      </c>
      <c r="I27" s="25">
        <v>2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1</v>
      </c>
      <c r="R27" s="25">
        <v>13</v>
      </c>
      <c r="S27" s="25">
        <v>0</v>
      </c>
      <c r="T27">
        <f t="shared" si="0"/>
        <v>37</v>
      </c>
    </row>
    <row r="28" spans="1:20">
      <c r="A28" s="25">
        <v>25</v>
      </c>
      <c r="B28" s="25">
        <v>10</v>
      </c>
      <c r="C28" s="25">
        <v>0</v>
      </c>
      <c r="D28" s="25">
        <v>11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3</v>
      </c>
      <c r="P28" s="25">
        <v>0</v>
      </c>
      <c r="Q28" s="25">
        <v>0</v>
      </c>
      <c r="R28" s="25">
        <v>21</v>
      </c>
      <c r="S28" s="25">
        <v>0</v>
      </c>
      <c r="T28">
        <f t="shared" si="0"/>
        <v>45</v>
      </c>
    </row>
    <row r="29" spans="1:20">
      <c r="A29" s="25">
        <v>26</v>
      </c>
      <c r="B29" s="25">
        <v>20</v>
      </c>
      <c r="C29" s="25">
        <v>1</v>
      </c>
      <c r="D29" s="25">
        <v>23</v>
      </c>
      <c r="E29" s="25">
        <v>0</v>
      </c>
      <c r="F29" s="25">
        <v>1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1</v>
      </c>
      <c r="N29" s="25">
        <v>1</v>
      </c>
      <c r="O29" s="25">
        <v>0</v>
      </c>
      <c r="P29" s="25">
        <v>0</v>
      </c>
      <c r="Q29" s="25">
        <v>0</v>
      </c>
      <c r="R29" s="25">
        <v>31</v>
      </c>
      <c r="S29" s="25">
        <v>0</v>
      </c>
      <c r="T29">
        <f t="shared" si="0"/>
        <v>78</v>
      </c>
    </row>
    <row r="30" spans="1:20">
      <c r="A30" s="25">
        <v>27</v>
      </c>
      <c r="B30" s="25">
        <v>2</v>
      </c>
      <c r="C30" s="25">
        <v>0</v>
      </c>
      <c r="D30" s="25">
        <v>2</v>
      </c>
      <c r="E30" s="25">
        <v>1</v>
      </c>
      <c r="F30" s="25">
        <v>0</v>
      </c>
      <c r="G30" s="25">
        <v>0</v>
      </c>
      <c r="H30" s="25">
        <v>0</v>
      </c>
      <c r="I30" s="25">
        <v>0</v>
      </c>
      <c r="J30" s="25">
        <v>2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2</v>
      </c>
      <c r="S30" s="25">
        <v>0</v>
      </c>
      <c r="T30">
        <f t="shared" si="0"/>
        <v>9</v>
      </c>
    </row>
    <row r="31" spans="1:20">
      <c r="A31" s="25">
        <v>28</v>
      </c>
      <c r="B31" s="25">
        <v>9</v>
      </c>
      <c r="C31" s="25">
        <v>1</v>
      </c>
      <c r="D31" s="25">
        <v>11</v>
      </c>
      <c r="E31" s="25">
        <v>1</v>
      </c>
      <c r="F31" s="25">
        <v>0</v>
      </c>
      <c r="G31" s="25">
        <v>1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13</v>
      </c>
      <c r="S31" s="25">
        <v>0</v>
      </c>
      <c r="T31">
        <f t="shared" si="0"/>
        <v>36</v>
      </c>
    </row>
    <row r="32" spans="1:20">
      <c r="A32" s="25">
        <v>29</v>
      </c>
      <c r="B32" s="25">
        <v>5</v>
      </c>
      <c r="C32" s="25">
        <v>0</v>
      </c>
      <c r="D32" s="25">
        <v>4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7</v>
      </c>
      <c r="S32" s="25">
        <v>0</v>
      </c>
      <c r="T32">
        <f t="shared" si="0"/>
        <v>16</v>
      </c>
    </row>
    <row r="33" spans="1:20">
      <c r="A33" s="25">
        <v>30</v>
      </c>
      <c r="B33" s="25">
        <v>7</v>
      </c>
      <c r="C33" s="25">
        <v>0</v>
      </c>
      <c r="D33" s="25">
        <v>8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3</v>
      </c>
      <c r="P33" s="25">
        <v>1</v>
      </c>
      <c r="Q33" s="25">
        <v>0</v>
      </c>
      <c r="R33" s="25">
        <v>13</v>
      </c>
      <c r="S33" s="25">
        <v>0</v>
      </c>
      <c r="T33">
        <f t="shared" si="0"/>
        <v>32</v>
      </c>
    </row>
    <row r="34" spans="1:20">
      <c r="A34" s="25">
        <v>31</v>
      </c>
      <c r="B34" s="25">
        <v>17</v>
      </c>
      <c r="C34" s="25">
        <v>0</v>
      </c>
      <c r="D34" s="25">
        <v>18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2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20</v>
      </c>
      <c r="S34" s="25">
        <v>0</v>
      </c>
      <c r="T34">
        <f t="shared" si="0"/>
        <v>57</v>
      </c>
    </row>
    <row r="35" spans="1:20">
      <c r="A35" s="25">
        <v>32</v>
      </c>
      <c r="B35" s="25">
        <v>11</v>
      </c>
      <c r="C35" s="25">
        <v>0</v>
      </c>
      <c r="D35" s="25">
        <v>11</v>
      </c>
      <c r="E35" s="25">
        <v>0</v>
      </c>
      <c r="F35" s="25">
        <v>0</v>
      </c>
      <c r="G35" s="25">
        <v>0</v>
      </c>
      <c r="H35" s="25">
        <v>0</v>
      </c>
      <c r="I35" s="25">
        <v>2</v>
      </c>
      <c r="J35" s="25">
        <v>0</v>
      </c>
      <c r="K35" s="25">
        <v>2</v>
      </c>
      <c r="L35" s="25">
        <v>1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14</v>
      </c>
      <c r="S35" s="25">
        <v>0</v>
      </c>
      <c r="T35">
        <f t="shared" si="0"/>
        <v>41</v>
      </c>
    </row>
    <row r="36" spans="1:20">
      <c r="A36" s="25">
        <v>33</v>
      </c>
      <c r="B36" s="25">
        <v>6</v>
      </c>
      <c r="C36" s="25">
        <v>1</v>
      </c>
      <c r="D36" s="25">
        <v>11</v>
      </c>
      <c r="E36" s="25">
        <v>0</v>
      </c>
      <c r="F36" s="25">
        <v>2</v>
      </c>
      <c r="G36" s="25">
        <v>2</v>
      </c>
      <c r="H36" s="25">
        <v>0</v>
      </c>
      <c r="I36" s="25">
        <v>0</v>
      </c>
      <c r="J36" s="25">
        <v>2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21</v>
      </c>
      <c r="S36" s="25">
        <v>0</v>
      </c>
      <c r="T36">
        <f t="shared" si="0"/>
        <v>45</v>
      </c>
    </row>
    <row r="37" spans="1:20">
      <c r="A37" s="25">
        <v>34</v>
      </c>
      <c r="B37" s="25">
        <v>39</v>
      </c>
      <c r="C37" s="25">
        <v>0</v>
      </c>
      <c r="D37" s="25">
        <v>35</v>
      </c>
      <c r="E37" s="25">
        <v>0</v>
      </c>
      <c r="F37" s="25">
        <v>7</v>
      </c>
      <c r="G37" s="25">
        <v>0</v>
      </c>
      <c r="H37" s="25">
        <v>0</v>
      </c>
      <c r="I37" s="25">
        <v>0</v>
      </c>
      <c r="J37" s="25">
        <v>0</v>
      </c>
      <c r="K37" s="25">
        <v>1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55</v>
      </c>
      <c r="S37" s="25">
        <v>0</v>
      </c>
      <c r="T37">
        <f t="shared" si="0"/>
        <v>137</v>
      </c>
    </row>
    <row r="38" spans="1:20">
      <c r="A38" s="25">
        <v>35</v>
      </c>
      <c r="B38" s="25">
        <v>23</v>
      </c>
      <c r="C38" s="25">
        <v>1</v>
      </c>
      <c r="D38" s="25">
        <v>19</v>
      </c>
      <c r="E38" s="25">
        <v>0</v>
      </c>
      <c r="F38" s="25">
        <v>2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2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30</v>
      </c>
      <c r="S38" s="25">
        <v>0</v>
      </c>
      <c r="T38">
        <f t="shared" si="0"/>
        <v>77</v>
      </c>
    </row>
    <row r="39" spans="1:20" ht="25.5">
      <c r="A39" s="26" t="s">
        <v>439</v>
      </c>
      <c r="B39" s="25">
        <f>SUM(B4:B38)</f>
        <v>500</v>
      </c>
      <c r="C39" s="25">
        <f t="shared" ref="C39:S39" si="1">SUM(C4:C38)</f>
        <v>6</v>
      </c>
      <c r="D39" s="25">
        <f t="shared" si="1"/>
        <v>508</v>
      </c>
      <c r="E39" s="25">
        <f t="shared" si="1"/>
        <v>8</v>
      </c>
      <c r="F39" s="25">
        <f t="shared" si="1"/>
        <v>32</v>
      </c>
      <c r="G39" s="25">
        <f t="shared" si="1"/>
        <v>19</v>
      </c>
      <c r="H39" s="25">
        <f t="shared" si="1"/>
        <v>0</v>
      </c>
      <c r="I39" s="25">
        <f t="shared" si="1"/>
        <v>8</v>
      </c>
      <c r="J39" s="25">
        <f t="shared" si="1"/>
        <v>12</v>
      </c>
      <c r="K39" s="25">
        <f t="shared" si="1"/>
        <v>4</v>
      </c>
      <c r="L39" s="25">
        <f t="shared" si="1"/>
        <v>10</v>
      </c>
      <c r="M39" s="25">
        <f t="shared" si="1"/>
        <v>2</v>
      </c>
      <c r="N39" s="25">
        <f t="shared" si="1"/>
        <v>9</v>
      </c>
      <c r="O39" s="25">
        <f t="shared" si="1"/>
        <v>10</v>
      </c>
      <c r="P39" s="25">
        <f t="shared" si="1"/>
        <v>2</v>
      </c>
      <c r="Q39" s="25">
        <f t="shared" si="1"/>
        <v>3</v>
      </c>
      <c r="R39" s="25">
        <f t="shared" si="1"/>
        <v>861</v>
      </c>
      <c r="S39" s="25">
        <f t="shared" si="1"/>
        <v>0</v>
      </c>
    </row>
  </sheetData>
  <sheetProtection algorithmName="SHA-512" hashValue="XkiYRJSdVkf+3AdqGEw9P1ULnvnTjyF/zsJmB8x+4f/JUzGx5mcezM/7G3ZJqZ+r4RlFRdA7YBD+sMSmWONmDg==" saltValue="8neAQ/z/vfa24TjmQKUphw==" spinCount="100000" sheet="1" objects="1" scenarios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ED29-5A43-4FDE-AA9F-B4F1544175ED}">
  <dimension ref="A1:T39"/>
  <sheetViews>
    <sheetView workbookViewId="0"/>
  </sheetViews>
  <sheetFormatPr defaultColWidth="10.625" defaultRowHeight="12.75"/>
  <cols>
    <col min="20" max="20" width="13.75" customWidth="1"/>
  </cols>
  <sheetData>
    <row r="1" spans="1:20" ht="24">
      <c r="A1" s="22" t="s">
        <v>88</v>
      </c>
      <c r="B1" s="23">
        <v>1</v>
      </c>
      <c r="C1" s="23">
        <v>2</v>
      </c>
      <c r="D1" s="23">
        <v>3</v>
      </c>
      <c r="E1" s="23">
        <v>4</v>
      </c>
      <c r="F1" s="23">
        <v>5</v>
      </c>
      <c r="G1" s="23">
        <v>6</v>
      </c>
      <c r="H1" s="23">
        <v>7</v>
      </c>
      <c r="I1" s="23">
        <v>8</v>
      </c>
      <c r="J1" s="23">
        <v>9</v>
      </c>
      <c r="K1" s="23">
        <v>10</v>
      </c>
      <c r="L1" s="23">
        <v>11</v>
      </c>
      <c r="M1" s="23">
        <v>12</v>
      </c>
      <c r="N1" s="23">
        <v>13</v>
      </c>
      <c r="O1" s="23">
        <v>14</v>
      </c>
      <c r="P1" s="23">
        <v>15</v>
      </c>
      <c r="Q1" s="23">
        <v>16</v>
      </c>
      <c r="R1" s="23">
        <v>17</v>
      </c>
      <c r="S1" s="23">
        <v>18</v>
      </c>
    </row>
    <row r="2" spans="1:20" ht="20.100000000000001" customHeight="1">
      <c r="A2" s="22" t="s">
        <v>403</v>
      </c>
      <c r="B2" s="24" t="s">
        <v>261</v>
      </c>
      <c r="C2" s="24" t="s">
        <v>262</v>
      </c>
      <c r="D2" s="24" t="s">
        <v>263</v>
      </c>
      <c r="E2" s="24" t="s">
        <v>264</v>
      </c>
      <c r="F2" s="24" t="s">
        <v>265</v>
      </c>
      <c r="G2" s="24" t="s">
        <v>266</v>
      </c>
      <c r="H2" s="24" t="s">
        <v>267</v>
      </c>
      <c r="I2" s="24" t="s">
        <v>268</v>
      </c>
      <c r="J2" s="24" t="s">
        <v>269</v>
      </c>
      <c r="K2" s="24" t="s">
        <v>270</v>
      </c>
      <c r="L2" s="24" t="s">
        <v>134</v>
      </c>
      <c r="M2" s="24" t="s">
        <v>271</v>
      </c>
      <c r="N2" s="24" t="s">
        <v>272</v>
      </c>
      <c r="O2" s="24" t="s">
        <v>273</v>
      </c>
      <c r="P2" s="24" t="s">
        <v>274</v>
      </c>
      <c r="Q2" s="24" t="s">
        <v>275</v>
      </c>
      <c r="R2" s="24" t="s">
        <v>276</v>
      </c>
      <c r="S2" s="24" t="s">
        <v>277</v>
      </c>
    </row>
    <row r="3" spans="1:20" ht="32.25" customHeight="1">
      <c r="A3" s="22" t="s">
        <v>404</v>
      </c>
      <c r="B3" s="24" t="s">
        <v>278</v>
      </c>
      <c r="C3" s="24" t="s">
        <v>279</v>
      </c>
      <c r="D3" s="24" t="s">
        <v>280</v>
      </c>
      <c r="E3" s="24" t="s">
        <v>193</v>
      </c>
      <c r="F3" s="24" t="s">
        <v>281</v>
      </c>
      <c r="G3" s="24" t="s">
        <v>282</v>
      </c>
      <c r="H3" s="24" t="s">
        <v>66</v>
      </c>
      <c r="I3" s="24" t="s">
        <v>279</v>
      </c>
      <c r="J3" s="24" t="s">
        <v>283</v>
      </c>
      <c r="K3" s="24" t="s">
        <v>284</v>
      </c>
      <c r="L3" s="24" t="s">
        <v>285</v>
      </c>
      <c r="M3" s="24" t="s">
        <v>286</v>
      </c>
      <c r="N3" s="24" t="s">
        <v>287</v>
      </c>
      <c r="O3" s="24" t="s">
        <v>288</v>
      </c>
      <c r="P3" s="24" t="s">
        <v>147</v>
      </c>
      <c r="Q3" s="24" t="s">
        <v>289</v>
      </c>
      <c r="R3" s="24" t="s">
        <v>259</v>
      </c>
      <c r="S3" s="24" t="s">
        <v>290</v>
      </c>
    </row>
    <row r="4" spans="1:20">
      <c r="A4" s="25">
        <v>1</v>
      </c>
      <c r="B4" s="25">
        <v>22</v>
      </c>
      <c r="C4" s="25">
        <v>1</v>
      </c>
      <c r="D4" s="25">
        <v>0</v>
      </c>
      <c r="E4" s="25">
        <v>2</v>
      </c>
      <c r="F4" s="25">
        <v>0</v>
      </c>
      <c r="G4" s="25">
        <v>12</v>
      </c>
      <c r="H4" s="25">
        <v>12</v>
      </c>
      <c r="I4" s="25">
        <v>1</v>
      </c>
      <c r="J4" s="25">
        <v>0</v>
      </c>
      <c r="K4" s="25">
        <v>0</v>
      </c>
      <c r="L4" s="25">
        <v>3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1</v>
      </c>
      <c r="S4" s="25">
        <v>0</v>
      </c>
      <c r="T4">
        <f>SUM(B4:S4)</f>
        <v>54</v>
      </c>
    </row>
    <row r="5" spans="1:20">
      <c r="A5" s="25">
        <v>2</v>
      </c>
      <c r="B5" s="25">
        <v>8</v>
      </c>
      <c r="C5" s="25">
        <v>1</v>
      </c>
      <c r="D5" s="25">
        <v>0</v>
      </c>
      <c r="E5" s="25">
        <v>3</v>
      </c>
      <c r="F5" s="25">
        <v>0</v>
      </c>
      <c r="G5" s="25">
        <v>3</v>
      </c>
      <c r="H5" s="25">
        <v>3</v>
      </c>
      <c r="I5" s="25">
        <v>0</v>
      </c>
      <c r="J5" s="25">
        <v>0</v>
      </c>
      <c r="K5" s="25">
        <v>1</v>
      </c>
      <c r="L5" s="25">
        <v>4</v>
      </c>
      <c r="M5" s="25">
        <v>0</v>
      </c>
      <c r="N5" s="25">
        <v>0</v>
      </c>
      <c r="O5" s="25">
        <v>2</v>
      </c>
      <c r="P5" s="25">
        <v>0</v>
      </c>
      <c r="Q5" s="25">
        <v>0</v>
      </c>
      <c r="R5" s="25">
        <v>0</v>
      </c>
      <c r="S5" s="25">
        <v>0</v>
      </c>
      <c r="T5">
        <f t="shared" ref="T5:T38" si="0">SUM(B5:S5)</f>
        <v>25</v>
      </c>
    </row>
    <row r="6" spans="1:20">
      <c r="A6" s="25">
        <v>3</v>
      </c>
      <c r="B6" s="25">
        <v>12</v>
      </c>
      <c r="C6" s="25">
        <v>1</v>
      </c>
      <c r="D6" s="25">
        <v>0</v>
      </c>
      <c r="E6" s="25">
        <v>2</v>
      </c>
      <c r="F6" s="25">
        <v>2</v>
      </c>
      <c r="G6" s="25">
        <v>3</v>
      </c>
      <c r="H6" s="25">
        <v>8</v>
      </c>
      <c r="I6" s="25">
        <v>0</v>
      </c>
      <c r="J6" s="25">
        <v>0</v>
      </c>
      <c r="K6" s="25">
        <v>0</v>
      </c>
      <c r="L6" s="25">
        <v>2</v>
      </c>
      <c r="M6" s="25">
        <v>0</v>
      </c>
      <c r="N6" s="25">
        <v>0</v>
      </c>
      <c r="O6" s="25">
        <v>1</v>
      </c>
      <c r="P6" s="25">
        <v>1</v>
      </c>
      <c r="Q6" s="25">
        <v>0</v>
      </c>
      <c r="R6" s="25">
        <v>0</v>
      </c>
      <c r="S6" s="25">
        <v>0</v>
      </c>
      <c r="T6">
        <f t="shared" si="0"/>
        <v>32</v>
      </c>
    </row>
    <row r="7" spans="1:20">
      <c r="A7" s="25">
        <v>4</v>
      </c>
      <c r="B7" s="25">
        <v>13</v>
      </c>
      <c r="C7" s="25">
        <v>2</v>
      </c>
      <c r="D7" s="25">
        <v>0</v>
      </c>
      <c r="E7" s="25">
        <v>0</v>
      </c>
      <c r="F7" s="25">
        <v>0</v>
      </c>
      <c r="G7" s="25">
        <v>4</v>
      </c>
      <c r="H7" s="25">
        <v>4</v>
      </c>
      <c r="I7" s="25">
        <v>1</v>
      </c>
      <c r="J7" s="25">
        <v>0</v>
      </c>
      <c r="K7" s="25">
        <v>0</v>
      </c>
      <c r="L7" s="25">
        <v>10</v>
      </c>
      <c r="M7" s="25">
        <v>0</v>
      </c>
      <c r="N7" s="25">
        <v>0</v>
      </c>
      <c r="O7" s="25">
        <v>5</v>
      </c>
      <c r="P7" s="25">
        <v>0</v>
      </c>
      <c r="Q7" s="25">
        <v>0</v>
      </c>
      <c r="R7" s="25">
        <v>0</v>
      </c>
      <c r="S7" s="25">
        <v>0</v>
      </c>
      <c r="T7">
        <f t="shared" si="0"/>
        <v>39</v>
      </c>
    </row>
    <row r="8" spans="1:20">
      <c r="A8" s="25">
        <v>5</v>
      </c>
      <c r="B8" s="25">
        <v>10</v>
      </c>
      <c r="C8" s="25">
        <v>6</v>
      </c>
      <c r="D8" s="25">
        <v>1</v>
      </c>
      <c r="E8" s="25">
        <v>6</v>
      </c>
      <c r="F8" s="25">
        <v>6</v>
      </c>
      <c r="G8" s="25">
        <v>4</v>
      </c>
      <c r="H8" s="25">
        <v>5</v>
      </c>
      <c r="I8" s="25">
        <v>0</v>
      </c>
      <c r="J8" s="25">
        <v>0</v>
      </c>
      <c r="K8" s="25">
        <v>0</v>
      </c>
      <c r="L8" s="25">
        <v>8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>
        <f t="shared" si="0"/>
        <v>46</v>
      </c>
    </row>
    <row r="9" spans="1:20">
      <c r="A9" s="25">
        <v>6</v>
      </c>
      <c r="B9" s="25">
        <v>23</v>
      </c>
      <c r="C9" s="25">
        <v>6</v>
      </c>
      <c r="D9" s="25">
        <v>6</v>
      </c>
      <c r="E9" s="25">
        <v>2</v>
      </c>
      <c r="F9" s="25">
        <v>0</v>
      </c>
      <c r="G9" s="25">
        <v>3</v>
      </c>
      <c r="H9" s="25">
        <v>4</v>
      </c>
      <c r="I9" s="25">
        <v>0</v>
      </c>
      <c r="J9" s="25">
        <v>3</v>
      </c>
      <c r="K9" s="25">
        <v>2</v>
      </c>
      <c r="L9" s="25">
        <v>6</v>
      </c>
      <c r="M9" s="25">
        <v>0</v>
      </c>
      <c r="N9" s="25">
        <v>0</v>
      </c>
      <c r="O9" s="25">
        <v>4</v>
      </c>
      <c r="P9" s="25">
        <v>1</v>
      </c>
      <c r="Q9" s="25">
        <v>1</v>
      </c>
      <c r="R9" s="25">
        <v>2</v>
      </c>
      <c r="S9" s="25">
        <v>0</v>
      </c>
      <c r="T9">
        <f t="shared" si="0"/>
        <v>63</v>
      </c>
    </row>
    <row r="10" spans="1:20">
      <c r="A10" s="25">
        <v>7</v>
      </c>
      <c r="B10" s="25">
        <v>16</v>
      </c>
      <c r="C10" s="25">
        <v>2</v>
      </c>
      <c r="D10" s="25">
        <v>0</v>
      </c>
      <c r="E10" s="25">
        <v>5</v>
      </c>
      <c r="F10" s="25">
        <v>1</v>
      </c>
      <c r="G10" s="25">
        <v>5</v>
      </c>
      <c r="H10" s="25">
        <v>8</v>
      </c>
      <c r="I10" s="25">
        <v>1</v>
      </c>
      <c r="J10" s="25">
        <v>1</v>
      </c>
      <c r="K10" s="25">
        <v>6</v>
      </c>
      <c r="L10" s="25">
        <v>5</v>
      </c>
      <c r="M10" s="25">
        <v>0</v>
      </c>
      <c r="N10" s="25">
        <v>0</v>
      </c>
      <c r="O10" s="25">
        <v>1</v>
      </c>
      <c r="P10" s="25">
        <v>3</v>
      </c>
      <c r="Q10" s="25">
        <v>0</v>
      </c>
      <c r="R10" s="25">
        <v>1</v>
      </c>
      <c r="S10" s="25">
        <v>0</v>
      </c>
      <c r="T10">
        <f t="shared" si="0"/>
        <v>55</v>
      </c>
    </row>
    <row r="11" spans="1:20">
      <c r="A11" s="25">
        <v>8</v>
      </c>
      <c r="B11" s="25">
        <v>19</v>
      </c>
      <c r="C11" s="25">
        <v>4</v>
      </c>
      <c r="D11" s="25">
        <v>1</v>
      </c>
      <c r="E11" s="25">
        <v>1</v>
      </c>
      <c r="F11" s="25">
        <v>0</v>
      </c>
      <c r="G11" s="25">
        <v>11</v>
      </c>
      <c r="H11" s="25">
        <v>9</v>
      </c>
      <c r="I11" s="25">
        <v>0</v>
      </c>
      <c r="J11" s="25">
        <v>0</v>
      </c>
      <c r="K11" s="25">
        <v>0</v>
      </c>
      <c r="L11" s="25">
        <v>13</v>
      </c>
      <c r="M11" s="25">
        <v>1</v>
      </c>
      <c r="N11" s="25">
        <v>0</v>
      </c>
      <c r="O11" s="25">
        <v>1</v>
      </c>
      <c r="P11" s="25">
        <v>1</v>
      </c>
      <c r="Q11" s="25">
        <v>0</v>
      </c>
      <c r="R11" s="25">
        <v>0</v>
      </c>
      <c r="S11" s="25">
        <v>0</v>
      </c>
      <c r="T11">
        <f t="shared" si="0"/>
        <v>61</v>
      </c>
    </row>
    <row r="12" spans="1:20">
      <c r="A12" s="25">
        <v>9</v>
      </c>
      <c r="B12" s="25">
        <v>13</v>
      </c>
      <c r="C12" s="25">
        <v>2</v>
      </c>
      <c r="D12" s="25">
        <v>0</v>
      </c>
      <c r="E12" s="25">
        <v>0</v>
      </c>
      <c r="F12" s="25">
        <v>0</v>
      </c>
      <c r="G12" s="25">
        <v>8</v>
      </c>
      <c r="H12" s="25">
        <v>7</v>
      </c>
      <c r="I12" s="25">
        <v>0</v>
      </c>
      <c r="J12" s="25">
        <v>0</v>
      </c>
      <c r="K12" s="25">
        <v>0</v>
      </c>
      <c r="L12" s="25">
        <v>14</v>
      </c>
      <c r="M12" s="25">
        <v>0</v>
      </c>
      <c r="N12" s="25">
        <v>0</v>
      </c>
      <c r="O12" s="25">
        <v>1</v>
      </c>
      <c r="P12" s="25">
        <v>1</v>
      </c>
      <c r="Q12" s="25">
        <v>0</v>
      </c>
      <c r="R12" s="25">
        <v>0</v>
      </c>
      <c r="S12" s="25">
        <v>0</v>
      </c>
      <c r="T12">
        <f t="shared" si="0"/>
        <v>46</v>
      </c>
    </row>
    <row r="13" spans="1:20">
      <c r="A13" s="25">
        <v>10</v>
      </c>
      <c r="B13" s="25">
        <v>12</v>
      </c>
      <c r="C13" s="25">
        <v>0</v>
      </c>
      <c r="D13" s="25">
        <v>0</v>
      </c>
      <c r="E13" s="25">
        <v>1</v>
      </c>
      <c r="F13" s="25">
        <v>1</v>
      </c>
      <c r="G13" s="25">
        <v>5</v>
      </c>
      <c r="H13" s="25">
        <v>6</v>
      </c>
      <c r="I13" s="25">
        <v>0</v>
      </c>
      <c r="J13" s="25">
        <v>0</v>
      </c>
      <c r="K13" s="25">
        <v>0</v>
      </c>
      <c r="L13" s="25">
        <v>5</v>
      </c>
      <c r="M13" s="25">
        <v>0</v>
      </c>
      <c r="N13" s="25">
        <v>0</v>
      </c>
      <c r="O13" s="25">
        <v>1</v>
      </c>
      <c r="P13" s="25">
        <v>1</v>
      </c>
      <c r="Q13" s="25">
        <v>0</v>
      </c>
      <c r="R13" s="25">
        <v>2</v>
      </c>
      <c r="S13" s="25">
        <v>0</v>
      </c>
      <c r="T13">
        <f t="shared" si="0"/>
        <v>34</v>
      </c>
    </row>
    <row r="14" spans="1:20">
      <c r="A14" s="25">
        <v>11</v>
      </c>
      <c r="B14" s="25">
        <v>8</v>
      </c>
      <c r="C14" s="25">
        <v>2</v>
      </c>
      <c r="D14" s="25">
        <v>0</v>
      </c>
      <c r="E14" s="25">
        <v>0</v>
      </c>
      <c r="F14" s="25">
        <v>0</v>
      </c>
      <c r="G14" s="25">
        <v>4</v>
      </c>
      <c r="H14" s="25">
        <v>4</v>
      </c>
      <c r="I14" s="25">
        <v>0</v>
      </c>
      <c r="J14" s="25">
        <v>0</v>
      </c>
      <c r="K14" s="25">
        <v>0</v>
      </c>
      <c r="L14" s="25">
        <v>1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>
        <f t="shared" si="0"/>
        <v>19</v>
      </c>
    </row>
    <row r="15" spans="1:20">
      <c r="A15" s="25">
        <v>12</v>
      </c>
      <c r="B15" s="25">
        <v>19</v>
      </c>
      <c r="C15" s="25">
        <v>6</v>
      </c>
      <c r="D15" s="25">
        <v>1</v>
      </c>
      <c r="E15" s="25">
        <v>8</v>
      </c>
      <c r="F15" s="25">
        <v>2</v>
      </c>
      <c r="G15" s="25">
        <v>9</v>
      </c>
      <c r="H15" s="25">
        <v>15</v>
      </c>
      <c r="I15" s="25">
        <v>0</v>
      </c>
      <c r="J15" s="25">
        <v>0</v>
      </c>
      <c r="K15" s="25">
        <v>6</v>
      </c>
      <c r="L15" s="25">
        <v>13</v>
      </c>
      <c r="M15" s="25">
        <v>0</v>
      </c>
      <c r="N15" s="25">
        <v>0</v>
      </c>
      <c r="O15" s="25">
        <v>4</v>
      </c>
      <c r="P15" s="25">
        <v>0</v>
      </c>
      <c r="Q15" s="25">
        <v>0</v>
      </c>
      <c r="R15" s="25">
        <v>0</v>
      </c>
      <c r="S15" s="25">
        <v>0</v>
      </c>
      <c r="T15">
        <f t="shared" si="0"/>
        <v>83</v>
      </c>
    </row>
    <row r="16" spans="1:20">
      <c r="A16" s="25">
        <v>13</v>
      </c>
      <c r="B16" s="25">
        <v>19</v>
      </c>
      <c r="C16" s="25">
        <v>5</v>
      </c>
      <c r="D16" s="25">
        <v>0</v>
      </c>
      <c r="E16" s="25">
        <v>6</v>
      </c>
      <c r="F16" s="25">
        <v>1</v>
      </c>
      <c r="G16" s="25">
        <v>12</v>
      </c>
      <c r="H16" s="25">
        <v>18</v>
      </c>
      <c r="I16" s="25">
        <v>2</v>
      </c>
      <c r="J16" s="25">
        <v>1</v>
      </c>
      <c r="K16" s="25">
        <v>1</v>
      </c>
      <c r="L16" s="25">
        <v>9</v>
      </c>
      <c r="M16" s="25">
        <v>0</v>
      </c>
      <c r="N16" s="25">
        <v>0</v>
      </c>
      <c r="O16" s="25">
        <v>3</v>
      </c>
      <c r="P16" s="25">
        <v>2</v>
      </c>
      <c r="Q16" s="25">
        <v>0</v>
      </c>
      <c r="R16" s="25">
        <v>0</v>
      </c>
      <c r="S16" s="25">
        <v>1</v>
      </c>
      <c r="T16">
        <f t="shared" si="0"/>
        <v>80</v>
      </c>
    </row>
    <row r="17" spans="1:20">
      <c r="A17" s="25">
        <v>14</v>
      </c>
      <c r="B17" s="25">
        <v>22</v>
      </c>
      <c r="C17" s="25">
        <v>7</v>
      </c>
      <c r="D17" s="25">
        <v>0</v>
      </c>
      <c r="E17" s="25">
        <v>4</v>
      </c>
      <c r="F17" s="25">
        <v>1</v>
      </c>
      <c r="G17" s="25">
        <v>4</v>
      </c>
      <c r="H17" s="25">
        <v>6</v>
      </c>
      <c r="I17" s="25">
        <v>0</v>
      </c>
      <c r="J17" s="25">
        <v>0</v>
      </c>
      <c r="K17" s="25">
        <v>0</v>
      </c>
      <c r="L17" s="25">
        <v>15</v>
      </c>
      <c r="M17" s="25">
        <v>0</v>
      </c>
      <c r="N17" s="25">
        <v>0</v>
      </c>
      <c r="O17" s="25">
        <v>7</v>
      </c>
      <c r="P17" s="25">
        <v>0</v>
      </c>
      <c r="Q17" s="25">
        <v>0</v>
      </c>
      <c r="R17" s="25">
        <v>0</v>
      </c>
      <c r="S17" s="25">
        <v>0</v>
      </c>
      <c r="T17">
        <f t="shared" si="0"/>
        <v>66</v>
      </c>
    </row>
    <row r="18" spans="1:20">
      <c r="A18" s="25">
        <v>15</v>
      </c>
      <c r="B18" s="25">
        <v>15</v>
      </c>
      <c r="C18" s="25">
        <v>2</v>
      </c>
      <c r="D18" s="25">
        <v>2</v>
      </c>
      <c r="E18" s="25">
        <v>3</v>
      </c>
      <c r="F18" s="25">
        <v>1</v>
      </c>
      <c r="G18" s="25">
        <v>4</v>
      </c>
      <c r="H18" s="25">
        <v>6</v>
      </c>
      <c r="I18" s="25">
        <v>0</v>
      </c>
      <c r="J18" s="25">
        <v>1</v>
      </c>
      <c r="K18" s="25">
        <v>0</v>
      </c>
      <c r="L18" s="25">
        <v>4</v>
      </c>
      <c r="M18" s="25">
        <v>0</v>
      </c>
      <c r="N18" s="25">
        <v>0</v>
      </c>
      <c r="O18" s="25">
        <v>0</v>
      </c>
      <c r="P18" s="25">
        <v>1</v>
      </c>
      <c r="Q18" s="25">
        <v>1</v>
      </c>
      <c r="R18" s="25">
        <v>1</v>
      </c>
      <c r="S18" s="25">
        <v>0</v>
      </c>
      <c r="T18">
        <f t="shared" si="0"/>
        <v>41</v>
      </c>
    </row>
    <row r="19" spans="1:20">
      <c r="A19" s="25">
        <v>16</v>
      </c>
      <c r="B19" s="25">
        <v>14</v>
      </c>
      <c r="C19" s="25">
        <v>5</v>
      </c>
      <c r="D19" s="25">
        <v>3</v>
      </c>
      <c r="E19" s="25">
        <v>6</v>
      </c>
      <c r="F19" s="25">
        <v>1</v>
      </c>
      <c r="G19" s="25">
        <v>4</v>
      </c>
      <c r="H19" s="25">
        <v>10</v>
      </c>
      <c r="I19" s="25">
        <v>1</v>
      </c>
      <c r="J19" s="25">
        <v>1</v>
      </c>
      <c r="K19" s="25">
        <v>0</v>
      </c>
      <c r="L19" s="25">
        <v>5</v>
      </c>
      <c r="M19" s="25">
        <v>0</v>
      </c>
      <c r="N19" s="25">
        <v>0</v>
      </c>
      <c r="O19" s="25">
        <v>0</v>
      </c>
      <c r="P19" s="25">
        <v>1</v>
      </c>
      <c r="Q19" s="25">
        <v>0</v>
      </c>
      <c r="R19" s="25">
        <v>0</v>
      </c>
      <c r="S19" s="25">
        <v>0</v>
      </c>
      <c r="T19">
        <f t="shared" si="0"/>
        <v>51</v>
      </c>
    </row>
    <row r="20" spans="1:20">
      <c r="A20" s="25">
        <v>17</v>
      </c>
      <c r="B20" s="25">
        <v>20</v>
      </c>
      <c r="C20" s="25">
        <v>4</v>
      </c>
      <c r="D20" s="25">
        <v>0</v>
      </c>
      <c r="E20" s="25">
        <v>4</v>
      </c>
      <c r="F20" s="25">
        <v>1</v>
      </c>
      <c r="G20" s="25">
        <v>6</v>
      </c>
      <c r="H20" s="25">
        <v>11</v>
      </c>
      <c r="I20" s="25">
        <v>0</v>
      </c>
      <c r="J20" s="25">
        <v>4</v>
      </c>
      <c r="K20" s="25">
        <v>2</v>
      </c>
      <c r="L20" s="25">
        <v>7</v>
      </c>
      <c r="M20" s="25">
        <v>0</v>
      </c>
      <c r="N20" s="25">
        <v>0</v>
      </c>
      <c r="O20" s="25">
        <v>0</v>
      </c>
      <c r="P20" s="25">
        <v>2</v>
      </c>
      <c r="Q20" s="25">
        <v>1</v>
      </c>
      <c r="R20" s="25">
        <v>2</v>
      </c>
      <c r="S20" s="25">
        <v>0</v>
      </c>
      <c r="T20">
        <f t="shared" si="0"/>
        <v>64</v>
      </c>
    </row>
    <row r="21" spans="1:20">
      <c r="A21" s="25">
        <v>18</v>
      </c>
      <c r="B21" s="25">
        <v>14</v>
      </c>
      <c r="C21" s="25">
        <v>1</v>
      </c>
      <c r="D21" s="25">
        <v>1</v>
      </c>
      <c r="E21" s="25">
        <v>0</v>
      </c>
      <c r="F21" s="25">
        <v>0</v>
      </c>
      <c r="G21" s="25">
        <v>9</v>
      </c>
      <c r="H21" s="25">
        <v>9</v>
      </c>
      <c r="I21" s="25">
        <v>0</v>
      </c>
      <c r="J21" s="25">
        <v>0</v>
      </c>
      <c r="K21" s="25">
        <v>0</v>
      </c>
      <c r="L21" s="25">
        <v>1</v>
      </c>
      <c r="M21" s="25">
        <v>0</v>
      </c>
      <c r="N21" s="25">
        <v>0</v>
      </c>
      <c r="O21" s="25">
        <v>1</v>
      </c>
      <c r="P21" s="25">
        <v>0</v>
      </c>
      <c r="Q21" s="25">
        <v>0</v>
      </c>
      <c r="R21" s="25">
        <v>0</v>
      </c>
      <c r="S21" s="25">
        <v>0</v>
      </c>
      <c r="T21">
        <f t="shared" si="0"/>
        <v>36</v>
      </c>
    </row>
    <row r="22" spans="1:20">
      <c r="A22" s="25">
        <v>19</v>
      </c>
      <c r="B22" s="25">
        <v>19</v>
      </c>
      <c r="C22" s="25">
        <v>2</v>
      </c>
      <c r="D22" s="25">
        <v>0</v>
      </c>
      <c r="E22" s="25">
        <v>0</v>
      </c>
      <c r="F22" s="25">
        <v>0</v>
      </c>
      <c r="G22" s="25">
        <v>10</v>
      </c>
      <c r="H22" s="25">
        <v>10</v>
      </c>
      <c r="I22" s="25">
        <v>0</v>
      </c>
      <c r="J22" s="25">
        <v>0</v>
      </c>
      <c r="K22" s="25">
        <v>0</v>
      </c>
      <c r="L22" s="25">
        <v>7</v>
      </c>
      <c r="M22" s="25">
        <v>0</v>
      </c>
      <c r="N22" s="25">
        <v>0</v>
      </c>
      <c r="O22" s="25">
        <v>1</v>
      </c>
      <c r="P22" s="25">
        <v>0</v>
      </c>
      <c r="Q22" s="25">
        <v>0</v>
      </c>
      <c r="R22" s="25">
        <v>1</v>
      </c>
      <c r="S22" s="25">
        <v>0</v>
      </c>
      <c r="T22">
        <f t="shared" si="0"/>
        <v>50</v>
      </c>
    </row>
    <row r="23" spans="1:20">
      <c r="A23" s="25">
        <v>20</v>
      </c>
      <c r="B23" s="25">
        <v>20</v>
      </c>
      <c r="C23" s="25">
        <v>0</v>
      </c>
      <c r="D23" s="25">
        <v>0</v>
      </c>
      <c r="E23" s="25">
        <v>5</v>
      </c>
      <c r="F23" s="25">
        <v>2</v>
      </c>
      <c r="G23" s="25">
        <v>5</v>
      </c>
      <c r="H23" s="25">
        <v>7</v>
      </c>
      <c r="I23" s="25">
        <v>0</v>
      </c>
      <c r="J23" s="25">
        <v>0</v>
      </c>
      <c r="K23" s="25">
        <v>0</v>
      </c>
      <c r="L23" s="25">
        <v>9</v>
      </c>
      <c r="M23" s="25">
        <v>0</v>
      </c>
      <c r="N23" s="25">
        <v>1</v>
      </c>
      <c r="O23" s="25">
        <v>2</v>
      </c>
      <c r="P23" s="25">
        <v>1</v>
      </c>
      <c r="Q23" s="25">
        <v>2</v>
      </c>
      <c r="R23" s="25">
        <v>0</v>
      </c>
      <c r="S23" s="25">
        <v>0</v>
      </c>
      <c r="T23">
        <f t="shared" si="0"/>
        <v>54</v>
      </c>
    </row>
    <row r="24" spans="1:20">
      <c r="A24" s="25">
        <v>21</v>
      </c>
      <c r="B24" s="25">
        <v>13</v>
      </c>
      <c r="C24" s="25">
        <v>2</v>
      </c>
      <c r="D24" s="25">
        <v>0</v>
      </c>
      <c r="E24" s="25">
        <v>0</v>
      </c>
      <c r="F24" s="25">
        <v>4</v>
      </c>
      <c r="G24" s="25">
        <v>3</v>
      </c>
      <c r="H24" s="25">
        <v>6</v>
      </c>
      <c r="I24" s="25">
        <v>0</v>
      </c>
      <c r="J24" s="25">
        <v>0</v>
      </c>
      <c r="K24" s="25">
        <v>0</v>
      </c>
      <c r="L24" s="25">
        <v>5</v>
      </c>
      <c r="M24" s="25">
        <v>0</v>
      </c>
      <c r="N24" s="25">
        <v>0</v>
      </c>
      <c r="O24" s="25">
        <v>0</v>
      </c>
      <c r="P24" s="25">
        <v>3</v>
      </c>
      <c r="Q24" s="25">
        <v>0</v>
      </c>
      <c r="R24" s="25">
        <v>0</v>
      </c>
      <c r="S24" s="25">
        <v>0</v>
      </c>
      <c r="T24">
        <f t="shared" si="0"/>
        <v>36</v>
      </c>
    </row>
    <row r="25" spans="1:20">
      <c r="A25" s="25">
        <v>22</v>
      </c>
      <c r="B25" s="25">
        <v>21</v>
      </c>
      <c r="C25" s="25">
        <v>5</v>
      </c>
      <c r="D25" s="25">
        <v>1</v>
      </c>
      <c r="E25" s="25">
        <v>11</v>
      </c>
      <c r="F25" s="25">
        <v>2</v>
      </c>
      <c r="G25" s="25">
        <v>6</v>
      </c>
      <c r="H25" s="25">
        <v>11</v>
      </c>
      <c r="I25" s="25">
        <v>0</v>
      </c>
      <c r="J25" s="25">
        <v>0</v>
      </c>
      <c r="K25" s="25">
        <v>0</v>
      </c>
      <c r="L25" s="25">
        <v>4</v>
      </c>
      <c r="M25" s="25">
        <v>0</v>
      </c>
      <c r="N25" s="25">
        <v>0</v>
      </c>
      <c r="O25" s="25">
        <v>0</v>
      </c>
      <c r="P25" s="25">
        <v>1</v>
      </c>
      <c r="Q25" s="25">
        <v>0</v>
      </c>
      <c r="R25" s="25">
        <v>0</v>
      </c>
      <c r="S25" s="25">
        <v>0</v>
      </c>
      <c r="T25">
        <f t="shared" si="0"/>
        <v>62</v>
      </c>
    </row>
    <row r="26" spans="1:20">
      <c r="A26" s="25">
        <v>23</v>
      </c>
      <c r="B26" s="25">
        <v>18</v>
      </c>
      <c r="C26" s="25">
        <v>3</v>
      </c>
      <c r="D26" s="25">
        <v>3</v>
      </c>
      <c r="E26" s="25">
        <v>1</v>
      </c>
      <c r="F26" s="25">
        <v>0</v>
      </c>
      <c r="G26" s="25">
        <v>7</v>
      </c>
      <c r="H26" s="25">
        <v>8</v>
      </c>
      <c r="I26" s="25">
        <v>0</v>
      </c>
      <c r="J26" s="25">
        <v>0</v>
      </c>
      <c r="K26" s="25">
        <v>0</v>
      </c>
      <c r="L26" s="25">
        <v>8</v>
      </c>
      <c r="M26" s="25">
        <v>0</v>
      </c>
      <c r="N26" s="25">
        <v>1</v>
      </c>
      <c r="O26" s="25">
        <v>6</v>
      </c>
      <c r="P26" s="25">
        <v>0</v>
      </c>
      <c r="Q26" s="25">
        <v>0</v>
      </c>
      <c r="R26" s="25">
        <v>0</v>
      </c>
      <c r="S26" s="25">
        <v>0</v>
      </c>
      <c r="T26">
        <f t="shared" si="0"/>
        <v>55</v>
      </c>
    </row>
    <row r="27" spans="1:20">
      <c r="A27" s="25">
        <v>24</v>
      </c>
      <c r="B27" s="25">
        <v>19</v>
      </c>
      <c r="C27" s="25">
        <v>3</v>
      </c>
      <c r="D27" s="25">
        <v>3</v>
      </c>
      <c r="E27" s="25">
        <v>8</v>
      </c>
      <c r="F27" s="25">
        <v>3</v>
      </c>
      <c r="G27" s="25">
        <v>13</v>
      </c>
      <c r="H27" s="25">
        <v>13</v>
      </c>
      <c r="I27" s="25">
        <v>1</v>
      </c>
      <c r="J27" s="25">
        <v>0</v>
      </c>
      <c r="K27" s="25">
        <v>0</v>
      </c>
      <c r="L27" s="25">
        <v>8</v>
      </c>
      <c r="M27" s="25">
        <v>0</v>
      </c>
      <c r="N27" s="25">
        <v>3</v>
      </c>
      <c r="O27" s="25">
        <v>3</v>
      </c>
      <c r="P27" s="25">
        <v>2</v>
      </c>
      <c r="Q27" s="25">
        <v>0</v>
      </c>
      <c r="R27" s="25">
        <v>1</v>
      </c>
      <c r="S27" s="25">
        <v>0</v>
      </c>
      <c r="T27">
        <f t="shared" si="0"/>
        <v>80</v>
      </c>
    </row>
    <row r="28" spans="1:20">
      <c r="A28" s="25">
        <v>25</v>
      </c>
      <c r="B28" s="25">
        <v>23</v>
      </c>
      <c r="C28" s="25">
        <v>2</v>
      </c>
      <c r="D28" s="25">
        <v>0</v>
      </c>
      <c r="E28" s="25">
        <v>8</v>
      </c>
      <c r="F28" s="25">
        <v>1</v>
      </c>
      <c r="G28" s="25">
        <v>8</v>
      </c>
      <c r="H28" s="25">
        <v>10</v>
      </c>
      <c r="I28" s="25">
        <v>0</v>
      </c>
      <c r="J28" s="25">
        <v>0</v>
      </c>
      <c r="K28" s="25">
        <v>1</v>
      </c>
      <c r="L28" s="25">
        <v>8</v>
      </c>
      <c r="M28" s="25">
        <v>0</v>
      </c>
      <c r="N28" s="25">
        <v>0</v>
      </c>
      <c r="O28" s="25">
        <v>5</v>
      </c>
      <c r="P28" s="25">
        <v>1</v>
      </c>
      <c r="Q28" s="25">
        <v>0</v>
      </c>
      <c r="R28" s="25">
        <v>0</v>
      </c>
      <c r="S28" s="25">
        <v>0</v>
      </c>
      <c r="T28">
        <f t="shared" si="0"/>
        <v>67</v>
      </c>
    </row>
    <row r="29" spans="1:20">
      <c r="A29" s="25">
        <v>26</v>
      </c>
      <c r="B29" s="25">
        <v>11</v>
      </c>
      <c r="C29" s="25">
        <v>0</v>
      </c>
      <c r="D29" s="25">
        <v>1</v>
      </c>
      <c r="E29" s="25">
        <v>1</v>
      </c>
      <c r="F29" s="25">
        <v>0</v>
      </c>
      <c r="G29" s="25">
        <v>5</v>
      </c>
      <c r="H29" s="25">
        <v>6</v>
      </c>
      <c r="I29" s="25">
        <v>0</v>
      </c>
      <c r="J29" s="25">
        <v>0</v>
      </c>
      <c r="K29" s="25">
        <v>0</v>
      </c>
      <c r="L29" s="25">
        <v>2</v>
      </c>
      <c r="M29" s="25">
        <v>0</v>
      </c>
      <c r="N29" s="25">
        <v>0</v>
      </c>
      <c r="O29" s="25">
        <v>1</v>
      </c>
      <c r="P29" s="25">
        <v>1</v>
      </c>
      <c r="Q29" s="25">
        <v>0</v>
      </c>
      <c r="R29" s="25">
        <v>0</v>
      </c>
      <c r="S29" s="25">
        <v>0</v>
      </c>
      <c r="T29">
        <f t="shared" si="0"/>
        <v>28</v>
      </c>
    </row>
    <row r="30" spans="1:20">
      <c r="A30" s="25">
        <v>27</v>
      </c>
      <c r="B30" s="25">
        <v>15</v>
      </c>
      <c r="C30" s="25">
        <v>0</v>
      </c>
      <c r="D30" s="25">
        <v>0</v>
      </c>
      <c r="E30" s="25">
        <v>2</v>
      </c>
      <c r="F30" s="25">
        <v>0</v>
      </c>
      <c r="G30" s="25">
        <v>7</v>
      </c>
      <c r="H30" s="25">
        <v>8</v>
      </c>
      <c r="I30" s="25">
        <v>0</v>
      </c>
      <c r="J30" s="25">
        <v>0</v>
      </c>
      <c r="K30" s="25">
        <v>0</v>
      </c>
      <c r="L30" s="25">
        <v>12</v>
      </c>
      <c r="M30" s="25">
        <v>0</v>
      </c>
      <c r="N30" s="25">
        <v>0</v>
      </c>
      <c r="O30" s="25">
        <v>7</v>
      </c>
      <c r="P30" s="25">
        <v>3</v>
      </c>
      <c r="Q30" s="25">
        <v>0</v>
      </c>
      <c r="R30" s="25">
        <v>0</v>
      </c>
      <c r="S30" s="25">
        <v>0</v>
      </c>
      <c r="T30">
        <f t="shared" si="0"/>
        <v>54</v>
      </c>
    </row>
    <row r="31" spans="1:20">
      <c r="A31" s="25">
        <v>28</v>
      </c>
      <c r="B31" s="25">
        <v>15</v>
      </c>
      <c r="C31" s="25">
        <v>3</v>
      </c>
      <c r="D31" s="25">
        <v>0</v>
      </c>
      <c r="E31" s="25">
        <v>3</v>
      </c>
      <c r="F31" s="25">
        <v>0</v>
      </c>
      <c r="G31" s="25">
        <v>6</v>
      </c>
      <c r="H31" s="25">
        <v>4</v>
      </c>
      <c r="I31" s="25">
        <v>1</v>
      </c>
      <c r="J31" s="25">
        <v>0</v>
      </c>
      <c r="K31" s="25">
        <v>0</v>
      </c>
      <c r="L31" s="25">
        <v>12</v>
      </c>
      <c r="M31" s="25">
        <v>0</v>
      </c>
      <c r="N31" s="25">
        <v>0</v>
      </c>
      <c r="O31" s="25">
        <v>4</v>
      </c>
      <c r="P31" s="25">
        <v>0</v>
      </c>
      <c r="Q31" s="25">
        <v>0</v>
      </c>
      <c r="R31" s="25">
        <v>0</v>
      </c>
      <c r="S31" s="25">
        <v>0</v>
      </c>
      <c r="T31">
        <f t="shared" si="0"/>
        <v>48</v>
      </c>
    </row>
    <row r="32" spans="1:20">
      <c r="A32" s="25">
        <v>29</v>
      </c>
      <c r="B32" s="25">
        <v>9</v>
      </c>
      <c r="C32" s="25">
        <v>4</v>
      </c>
      <c r="D32" s="25">
        <v>0</v>
      </c>
      <c r="E32" s="25">
        <v>4</v>
      </c>
      <c r="F32" s="25">
        <v>0</v>
      </c>
      <c r="G32" s="25">
        <v>7</v>
      </c>
      <c r="H32" s="25">
        <v>7</v>
      </c>
      <c r="I32" s="25">
        <v>0</v>
      </c>
      <c r="J32" s="25">
        <v>0</v>
      </c>
      <c r="K32" s="25">
        <v>0</v>
      </c>
      <c r="L32" s="25">
        <v>10</v>
      </c>
      <c r="M32" s="25">
        <v>0</v>
      </c>
      <c r="N32" s="25">
        <v>0</v>
      </c>
      <c r="O32" s="25">
        <v>1</v>
      </c>
      <c r="P32" s="25">
        <v>0</v>
      </c>
      <c r="Q32" s="25">
        <v>0</v>
      </c>
      <c r="R32" s="25">
        <v>0</v>
      </c>
      <c r="S32" s="25">
        <v>0</v>
      </c>
      <c r="T32">
        <f t="shared" si="0"/>
        <v>42</v>
      </c>
    </row>
    <row r="33" spans="1:20">
      <c r="A33" s="25">
        <v>30</v>
      </c>
      <c r="B33" s="25">
        <v>11</v>
      </c>
      <c r="C33" s="25">
        <v>0</v>
      </c>
      <c r="D33" s="25">
        <v>0</v>
      </c>
      <c r="E33" s="25">
        <v>23</v>
      </c>
      <c r="F33" s="25">
        <v>3</v>
      </c>
      <c r="G33" s="25">
        <v>11</v>
      </c>
      <c r="H33" s="25">
        <v>12</v>
      </c>
      <c r="I33" s="25">
        <v>0</v>
      </c>
      <c r="J33" s="25">
        <v>0</v>
      </c>
      <c r="K33" s="25">
        <v>2</v>
      </c>
      <c r="L33" s="25">
        <v>16</v>
      </c>
      <c r="M33" s="25">
        <v>0</v>
      </c>
      <c r="N33" s="25">
        <v>0</v>
      </c>
      <c r="O33" s="25">
        <v>5</v>
      </c>
      <c r="P33" s="25">
        <v>0</v>
      </c>
      <c r="Q33" s="25">
        <v>0</v>
      </c>
      <c r="R33" s="25">
        <v>0</v>
      </c>
      <c r="S33" s="25">
        <v>0</v>
      </c>
      <c r="T33">
        <f t="shared" si="0"/>
        <v>83</v>
      </c>
    </row>
    <row r="34" spans="1:20">
      <c r="A34" s="25">
        <v>31</v>
      </c>
      <c r="B34" s="25">
        <v>13</v>
      </c>
      <c r="C34" s="25">
        <v>4</v>
      </c>
      <c r="D34" s="25">
        <v>0</v>
      </c>
      <c r="E34" s="25">
        <v>6</v>
      </c>
      <c r="F34" s="25">
        <v>0</v>
      </c>
      <c r="G34" s="25">
        <v>13</v>
      </c>
      <c r="H34" s="25">
        <v>14</v>
      </c>
      <c r="I34" s="25">
        <v>1</v>
      </c>
      <c r="J34" s="25">
        <v>1</v>
      </c>
      <c r="K34" s="25">
        <v>1</v>
      </c>
      <c r="L34" s="25">
        <v>2</v>
      </c>
      <c r="M34" s="25">
        <v>0</v>
      </c>
      <c r="N34" s="25">
        <v>2</v>
      </c>
      <c r="O34" s="25">
        <v>0</v>
      </c>
      <c r="P34" s="25">
        <v>2</v>
      </c>
      <c r="Q34" s="25">
        <v>2</v>
      </c>
      <c r="R34" s="25">
        <v>0</v>
      </c>
      <c r="S34" s="25">
        <v>0</v>
      </c>
      <c r="T34">
        <f t="shared" si="0"/>
        <v>61</v>
      </c>
    </row>
    <row r="35" spans="1:20">
      <c r="A35" s="25">
        <v>32</v>
      </c>
      <c r="B35" s="25">
        <v>21</v>
      </c>
      <c r="C35" s="25">
        <v>5</v>
      </c>
      <c r="D35" s="25">
        <v>4</v>
      </c>
      <c r="E35" s="25">
        <v>6</v>
      </c>
      <c r="F35" s="25">
        <v>0</v>
      </c>
      <c r="G35" s="25">
        <v>10</v>
      </c>
      <c r="H35" s="25">
        <v>8</v>
      </c>
      <c r="I35" s="25">
        <v>0</v>
      </c>
      <c r="J35" s="25">
        <v>0</v>
      </c>
      <c r="K35" s="25">
        <v>0</v>
      </c>
      <c r="L35" s="25">
        <v>10</v>
      </c>
      <c r="M35" s="25">
        <v>0</v>
      </c>
      <c r="N35" s="25">
        <v>0</v>
      </c>
      <c r="O35" s="25">
        <v>3</v>
      </c>
      <c r="P35" s="25">
        <v>0</v>
      </c>
      <c r="Q35" s="25">
        <v>0</v>
      </c>
      <c r="R35" s="25">
        <v>0</v>
      </c>
      <c r="S35" s="25">
        <v>0</v>
      </c>
      <c r="T35">
        <f t="shared" si="0"/>
        <v>67</v>
      </c>
    </row>
    <row r="36" spans="1:20">
      <c r="A36" s="25">
        <v>33</v>
      </c>
      <c r="B36" s="25">
        <v>12</v>
      </c>
      <c r="C36" s="25">
        <v>2</v>
      </c>
      <c r="D36" s="25">
        <v>0</v>
      </c>
      <c r="E36" s="25">
        <v>2</v>
      </c>
      <c r="F36" s="25">
        <v>0</v>
      </c>
      <c r="G36" s="25">
        <v>3</v>
      </c>
      <c r="H36" s="25">
        <v>7</v>
      </c>
      <c r="I36" s="25">
        <v>0</v>
      </c>
      <c r="J36" s="25">
        <v>0</v>
      </c>
      <c r="K36" s="25">
        <v>0</v>
      </c>
      <c r="L36" s="25">
        <v>3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>
        <f t="shared" si="0"/>
        <v>29</v>
      </c>
    </row>
    <row r="37" spans="1:20">
      <c r="A37" s="25">
        <v>34</v>
      </c>
      <c r="B37" s="25">
        <v>21</v>
      </c>
      <c r="C37" s="25">
        <v>7</v>
      </c>
      <c r="D37" s="25">
        <v>4</v>
      </c>
      <c r="E37" s="25">
        <v>5</v>
      </c>
      <c r="F37" s="25">
        <v>2</v>
      </c>
      <c r="G37" s="25">
        <v>4</v>
      </c>
      <c r="H37" s="25">
        <v>10</v>
      </c>
      <c r="I37" s="25">
        <v>0</v>
      </c>
      <c r="J37" s="25">
        <v>0</v>
      </c>
      <c r="K37" s="25">
        <v>0</v>
      </c>
      <c r="L37" s="25">
        <v>6</v>
      </c>
      <c r="M37" s="25">
        <v>0</v>
      </c>
      <c r="N37" s="25">
        <v>0</v>
      </c>
      <c r="O37" s="25">
        <v>3</v>
      </c>
      <c r="P37" s="25">
        <v>2</v>
      </c>
      <c r="Q37" s="25">
        <v>0</v>
      </c>
      <c r="R37" s="25">
        <v>0</v>
      </c>
      <c r="S37" s="25">
        <v>0</v>
      </c>
      <c r="T37">
        <f t="shared" si="0"/>
        <v>64</v>
      </c>
    </row>
    <row r="38" spans="1:20">
      <c r="A38" s="25">
        <v>35</v>
      </c>
      <c r="B38" s="25">
        <v>10</v>
      </c>
      <c r="C38" s="25">
        <v>0</v>
      </c>
      <c r="D38" s="25">
        <v>0</v>
      </c>
      <c r="E38" s="25">
        <v>4</v>
      </c>
      <c r="F38" s="25">
        <v>0</v>
      </c>
      <c r="G38" s="25">
        <v>4</v>
      </c>
      <c r="H38" s="25">
        <v>6</v>
      </c>
      <c r="I38" s="25">
        <v>0</v>
      </c>
      <c r="J38" s="25">
        <v>0</v>
      </c>
      <c r="K38" s="25">
        <v>0</v>
      </c>
      <c r="L38" s="25">
        <v>7</v>
      </c>
      <c r="M38" s="25">
        <v>0</v>
      </c>
      <c r="N38" s="25">
        <v>0</v>
      </c>
      <c r="O38" s="25">
        <v>3</v>
      </c>
      <c r="P38" s="25">
        <v>3</v>
      </c>
      <c r="Q38" s="25">
        <v>0</v>
      </c>
      <c r="R38" s="25">
        <v>0</v>
      </c>
      <c r="S38" s="25">
        <v>0</v>
      </c>
      <c r="T38">
        <f t="shared" si="0"/>
        <v>37</v>
      </c>
    </row>
    <row r="39" spans="1:20" ht="25.5">
      <c r="A39" s="26" t="s">
        <v>439</v>
      </c>
      <c r="B39" s="25">
        <f>SUM(B4:B38)</f>
        <v>550</v>
      </c>
      <c r="C39" s="25">
        <f t="shared" ref="C39:S39" si="1">SUM(C4:C38)</f>
        <v>99</v>
      </c>
      <c r="D39" s="25">
        <f t="shared" si="1"/>
        <v>31</v>
      </c>
      <c r="E39" s="25">
        <f t="shared" si="1"/>
        <v>142</v>
      </c>
      <c r="F39" s="25">
        <f t="shared" si="1"/>
        <v>34</v>
      </c>
      <c r="G39" s="25">
        <f t="shared" si="1"/>
        <v>232</v>
      </c>
      <c r="H39" s="25">
        <f t="shared" si="1"/>
        <v>292</v>
      </c>
      <c r="I39" s="25">
        <f t="shared" si="1"/>
        <v>9</v>
      </c>
      <c r="J39" s="25">
        <f t="shared" si="1"/>
        <v>12</v>
      </c>
      <c r="K39" s="25">
        <f t="shared" si="1"/>
        <v>22</v>
      </c>
      <c r="L39" s="25">
        <f t="shared" si="1"/>
        <v>254</v>
      </c>
      <c r="M39" s="25">
        <f t="shared" si="1"/>
        <v>1</v>
      </c>
      <c r="N39" s="25">
        <f t="shared" si="1"/>
        <v>7</v>
      </c>
      <c r="O39" s="25">
        <f t="shared" si="1"/>
        <v>75</v>
      </c>
      <c r="P39" s="25">
        <f t="shared" si="1"/>
        <v>33</v>
      </c>
      <c r="Q39" s="25">
        <f t="shared" si="1"/>
        <v>7</v>
      </c>
      <c r="R39" s="25">
        <f t="shared" si="1"/>
        <v>11</v>
      </c>
      <c r="S39" s="25">
        <f t="shared" si="1"/>
        <v>1</v>
      </c>
    </row>
  </sheetData>
  <sheetProtection algorithmName="SHA-512" hashValue="5b4esX7ab8QVhYqh8cTUvYkobdtIGt6cYzz7EfGNqtKcIrSOxwO4xtXPF4h/fKN0h9cRTQDeUPkiTy2o8UVnAQ==" saltValue="Fq9zUKhZ8iAfcNYD9U2oEA==" spinCount="100000" sheet="1" objects="1" scenarios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5FEC-6EC9-4AD7-A297-2A6B436E4992}">
  <dimension ref="A1:T39"/>
  <sheetViews>
    <sheetView workbookViewId="0"/>
  </sheetViews>
  <sheetFormatPr defaultColWidth="10.625" defaultRowHeight="12.75"/>
  <cols>
    <col min="7" max="7" width="10.625" customWidth="1"/>
    <col min="11" max="11" width="11.375" bestFit="1" customWidth="1"/>
    <col min="16" max="16" width="13.875" customWidth="1"/>
    <col min="20" max="20" width="15.625" customWidth="1"/>
  </cols>
  <sheetData>
    <row r="1" spans="1:20" ht="24">
      <c r="A1" s="22" t="s">
        <v>88</v>
      </c>
      <c r="B1" s="23">
        <v>1</v>
      </c>
      <c r="C1" s="23">
        <v>2</v>
      </c>
      <c r="D1" s="23">
        <v>3</v>
      </c>
      <c r="E1" s="23">
        <v>4</v>
      </c>
      <c r="F1" s="23">
        <v>5</v>
      </c>
      <c r="G1" s="23">
        <v>6</v>
      </c>
      <c r="H1" s="23">
        <v>7</v>
      </c>
      <c r="I1" s="23">
        <v>8</v>
      </c>
      <c r="J1" s="23">
        <v>9</v>
      </c>
      <c r="K1" s="23">
        <v>10</v>
      </c>
      <c r="L1" s="23">
        <v>11</v>
      </c>
      <c r="M1" s="23">
        <v>12</v>
      </c>
      <c r="N1" s="23">
        <v>13</v>
      </c>
      <c r="O1" s="23">
        <v>14</v>
      </c>
      <c r="P1" s="23">
        <v>15</v>
      </c>
      <c r="Q1" s="23">
        <v>16</v>
      </c>
      <c r="R1" s="23">
        <v>17</v>
      </c>
      <c r="S1" s="23">
        <v>18</v>
      </c>
    </row>
    <row r="2" spans="1:20" ht="24">
      <c r="A2" s="22" t="s">
        <v>403</v>
      </c>
      <c r="B2" s="24" t="s">
        <v>291</v>
      </c>
      <c r="C2" s="24" t="s">
        <v>292</v>
      </c>
      <c r="D2" s="24" t="s">
        <v>293</v>
      </c>
      <c r="E2" s="24" t="s">
        <v>294</v>
      </c>
      <c r="F2" s="24" t="s">
        <v>295</v>
      </c>
      <c r="G2" s="24" t="s">
        <v>296</v>
      </c>
      <c r="H2" s="24" t="s">
        <v>297</v>
      </c>
      <c r="I2" s="24" t="s">
        <v>298</v>
      </c>
      <c r="J2" s="24" t="s">
        <v>299</v>
      </c>
      <c r="K2" s="24" t="s">
        <v>300</v>
      </c>
      <c r="L2" s="24" t="s">
        <v>301</v>
      </c>
      <c r="M2" s="24" t="s">
        <v>302</v>
      </c>
      <c r="N2" s="24" t="s">
        <v>303</v>
      </c>
      <c r="O2" s="24" t="s">
        <v>304</v>
      </c>
      <c r="P2" s="24" t="s">
        <v>305</v>
      </c>
      <c r="Q2" s="24" t="s">
        <v>306</v>
      </c>
      <c r="R2" s="24" t="s">
        <v>307</v>
      </c>
      <c r="S2" s="24" t="s">
        <v>308</v>
      </c>
    </row>
    <row r="3" spans="1:20" ht="36" customHeight="1">
      <c r="A3" s="22" t="s">
        <v>404</v>
      </c>
      <c r="B3" s="24" t="s">
        <v>309</v>
      </c>
      <c r="C3" s="24" t="s">
        <v>118</v>
      </c>
      <c r="D3" s="24" t="s">
        <v>310</v>
      </c>
      <c r="E3" s="24" t="s">
        <v>311</v>
      </c>
      <c r="F3" s="24" t="s">
        <v>64</v>
      </c>
      <c r="G3" s="24" t="s">
        <v>428</v>
      </c>
      <c r="H3" s="24" t="s">
        <v>122</v>
      </c>
      <c r="I3" s="24" t="s">
        <v>429</v>
      </c>
      <c r="J3" s="24" t="s">
        <v>430</v>
      </c>
      <c r="K3" s="24" t="s">
        <v>231</v>
      </c>
      <c r="L3" s="24" t="s">
        <v>312</v>
      </c>
      <c r="M3" s="24" t="s">
        <v>313</v>
      </c>
      <c r="N3" s="24" t="s">
        <v>314</v>
      </c>
      <c r="O3" s="24" t="s">
        <v>165</v>
      </c>
      <c r="P3" s="24" t="s">
        <v>431</v>
      </c>
      <c r="Q3" s="24" t="s">
        <v>315</v>
      </c>
      <c r="R3" s="24" t="s">
        <v>194</v>
      </c>
      <c r="S3" s="24" t="s">
        <v>258</v>
      </c>
    </row>
    <row r="4" spans="1:20">
      <c r="A4" s="25">
        <v>1</v>
      </c>
      <c r="B4" s="25">
        <v>1</v>
      </c>
      <c r="C4" s="25">
        <v>7</v>
      </c>
      <c r="D4" s="25">
        <v>1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10</v>
      </c>
      <c r="K4" s="25">
        <v>0</v>
      </c>
      <c r="L4" s="25">
        <v>0</v>
      </c>
      <c r="M4" s="25">
        <v>0</v>
      </c>
      <c r="N4" s="25">
        <v>0</v>
      </c>
      <c r="O4" s="25">
        <v>1</v>
      </c>
      <c r="P4" s="25">
        <v>2</v>
      </c>
      <c r="Q4" s="25">
        <v>0</v>
      </c>
      <c r="R4" s="25">
        <v>1</v>
      </c>
      <c r="S4" s="25">
        <v>0</v>
      </c>
      <c r="T4">
        <f>SUM(B4:S4)</f>
        <v>23</v>
      </c>
    </row>
    <row r="5" spans="1:20">
      <c r="A5" s="25">
        <v>2</v>
      </c>
      <c r="B5" s="25">
        <v>0</v>
      </c>
      <c r="C5" s="25">
        <v>1</v>
      </c>
      <c r="D5" s="25">
        <v>1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8</v>
      </c>
      <c r="K5" s="25">
        <v>0</v>
      </c>
      <c r="L5" s="25">
        <v>0</v>
      </c>
      <c r="M5" s="25">
        <v>0</v>
      </c>
      <c r="N5" s="25">
        <v>0</v>
      </c>
      <c r="O5" s="25">
        <v>4</v>
      </c>
      <c r="P5" s="25">
        <v>0</v>
      </c>
      <c r="Q5" s="25">
        <v>0</v>
      </c>
      <c r="R5" s="25">
        <v>2</v>
      </c>
      <c r="S5" s="25">
        <v>2</v>
      </c>
      <c r="T5">
        <f t="shared" ref="T5:T38" si="0">SUM(B5:S5)</f>
        <v>18</v>
      </c>
    </row>
    <row r="6" spans="1:20">
      <c r="A6" s="25">
        <v>3</v>
      </c>
      <c r="B6" s="25">
        <v>1</v>
      </c>
      <c r="C6" s="25">
        <v>0</v>
      </c>
      <c r="D6" s="25">
        <v>1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13</v>
      </c>
      <c r="K6" s="25">
        <v>0</v>
      </c>
      <c r="L6" s="25">
        <v>0</v>
      </c>
      <c r="M6" s="25">
        <v>0</v>
      </c>
      <c r="N6" s="25">
        <v>0</v>
      </c>
      <c r="O6" s="25">
        <v>5</v>
      </c>
      <c r="P6" s="25">
        <v>0</v>
      </c>
      <c r="Q6" s="25">
        <v>0</v>
      </c>
      <c r="R6" s="25">
        <v>6</v>
      </c>
      <c r="S6" s="25">
        <v>6</v>
      </c>
      <c r="T6">
        <f t="shared" si="0"/>
        <v>32</v>
      </c>
    </row>
    <row r="7" spans="1:20">
      <c r="A7" s="25">
        <v>4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2</v>
      </c>
      <c r="H7" s="25">
        <v>0</v>
      </c>
      <c r="I7" s="25">
        <v>0</v>
      </c>
      <c r="J7" s="25">
        <v>13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7</v>
      </c>
      <c r="S7" s="25">
        <v>1</v>
      </c>
      <c r="T7">
        <f t="shared" si="0"/>
        <v>23</v>
      </c>
    </row>
    <row r="8" spans="1:20">
      <c r="A8" s="25">
        <v>5</v>
      </c>
      <c r="B8" s="25">
        <v>0</v>
      </c>
      <c r="C8" s="25">
        <v>1</v>
      </c>
      <c r="D8" s="25">
        <v>1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11</v>
      </c>
      <c r="K8" s="25">
        <v>0</v>
      </c>
      <c r="L8" s="25">
        <v>0</v>
      </c>
      <c r="M8" s="25">
        <v>0</v>
      </c>
      <c r="N8" s="25">
        <v>0</v>
      </c>
      <c r="O8" s="25">
        <v>10</v>
      </c>
      <c r="P8" s="25">
        <v>0</v>
      </c>
      <c r="Q8" s="25">
        <v>0</v>
      </c>
      <c r="R8" s="25">
        <v>3</v>
      </c>
      <c r="S8" s="25">
        <v>1</v>
      </c>
      <c r="T8">
        <f t="shared" si="0"/>
        <v>27</v>
      </c>
    </row>
    <row r="9" spans="1:20">
      <c r="A9" s="25">
        <v>6</v>
      </c>
      <c r="B9" s="25">
        <v>0</v>
      </c>
      <c r="C9" s="25">
        <v>1</v>
      </c>
      <c r="D9" s="25">
        <v>2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10</v>
      </c>
      <c r="K9" s="25">
        <v>0</v>
      </c>
      <c r="L9" s="25">
        <v>0</v>
      </c>
      <c r="M9" s="25">
        <v>0</v>
      </c>
      <c r="N9" s="25">
        <v>0</v>
      </c>
      <c r="O9" s="25">
        <v>4</v>
      </c>
      <c r="P9" s="25">
        <v>0</v>
      </c>
      <c r="Q9" s="25">
        <v>0</v>
      </c>
      <c r="R9" s="25">
        <v>2</v>
      </c>
      <c r="S9" s="25">
        <v>2</v>
      </c>
      <c r="T9">
        <f t="shared" si="0"/>
        <v>21</v>
      </c>
    </row>
    <row r="10" spans="1:20">
      <c r="A10" s="25">
        <v>7</v>
      </c>
      <c r="B10" s="25">
        <v>0</v>
      </c>
      <c r="C10" s="25">
        <v>2</v>
      </c>
      <c r="D10" s="25">
        <v>2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8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3</v>
      </c>
      <c r="S10" s="25">
        <v>1</v>
      </c>
      <c r="T10">
        <f t="shared" si="0"/>
        <v>16</v>
      </c>
    </row>
    <row r="11" spans="1:20">
      <c r="A11" s="25">
        <v>8</v>
      </c>
      <c r="B11" s="25">
        <v>0</v>
      </c>
      <c r="C11" s="25">
        <v>1</v>
      </c>
      <c r="D11" s="25">
        <v>1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15</v>
      </c>
      <c r="K11" s="25">
        <v>0</v>
      </c>
      <c r="L11" s="25">
        <v>0</v>
      </c>
      <c r="M11" s="25">
        <v>0</v>
      </c>
      <c r="N11" s="25">
        <v>0</v>
      </c>
      <c r="O11" s="25">
        <v>2</v>
      </c>
      <c r="P11" s="25">
        <v>0</v>
      </c>
      <c r="Q11" s="25">
        <v>0</v>
      </c>
      <c r="R11" s="25">
        <v>4</v>
      </c>
      <c r="S11" s="25">
        <v>3</v>
      </c>
      <c r="T11">
        <f t="shared" si="0"/>
        <v>26</v>
      </c>
    </row>
    <row r="12" spans="1:20">
      <c r="A12" s="25">
        <v>9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21</v>
      </c>
      <c r="K12" s="25">
        <v>0</v>
      </c>
      <c r="L12" s="25">
        <v>0</v>
      </c>
      <c r="M12" s="25">
        <v>0</v>
      </c>
      <c r="N12" s="25">
        <v>0</v>
      </c>
      <c r="O12" s="25">
        <v>1</v>
      </c>
      <c r="P12" s="25">
        <v>0</v>
      </c>
      <c r="Q12" s="25">
        <v>0</v>
      </c>
      <c r="R12" s="25">
        <v>0</v>
      </c>
      <c r="S12" s="25">
        <v>7</v>
      </c>
      <c r="T12">
        <f t="shared" si="0"/>
        <v>29</v>
      </c>
    </row>
    <row r="13" spans="1:20">
      <c r="A13" s="25">
        <v>10</v>
      </c>
      <c r="B13" s="25">
        <v>1</v>
      </c>
      <c r="C13" s="25">
        <v>1</v>
      </c>
      <c r="D13" s="25">
        <v>1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1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1</v>
      </c>
      <c r="S13" s="25">
        <v>0</v>
      </c>
      <c r="T13">
        <f t="shared" si="0"/>
        <v>5</v>
      </c>
    </row>
    <row r="14" spans="1:20">
      <c r="A14" s="25">
        <v>11</v>
      </c>
      <c r="B14" s="25">
        <v>0</v>
      </c>
      <c r="C14" s="25">
        <v>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20</v>
      </c>
      <c r="K14" s="25">
        <v>0</v>
      </c>
      <c r="L14" s="25">
        <v>0</v>
      </c>
      <c r="M14" s="25">
        <v>0</v>
      </c>
      <c r="N14" s="25">
        <v>0</v>
      </c>
      <c r="O14" s="25">
        <v>2</v>
      </c>
      <c r="P14" s="25">
        <v>0</v>
      </c>
      <c r="Q14" s="25">
        <v>0</v>
      </c>
      <c r="R14" s="25">
        <v>1</v>
      </c>
      <c r="S14" s="25">
        <v>8</v>
      </c>
      <c r="T14">
        <f t="shared" si="0"/>
        <v>32</v>
      </c>
    </row>
    <row r="15" spans="1:20">
      <c r="A15" s="25">
        <v>12</v>
      </c>
      <c r="B15" s="25">
        <v>1</v>
      </c>
      <c r="C15" s="25">
        <v>1</v>
      </c>
      <c r="D15" s="25">
        <v>1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16</v>
      </c>
      <c r="K15" s="25">
        <v>0</v>
      </c>
      <c r="L15" s="25">
        <v>0</v>
      </c>
      <c r="M15" s="25">
        <v>0</v>
      </c>
      <c r="N15" s="25">
        <v>0</v>
      </c>
      <c r="O15" s="25">
        <v>7</v>
      </c>
      <c r="P15" s="25">
        <v>0</v>
      </c>
      <c r="Q15" s="25">
        <v>0</v>
      </c>
      <c r="R15" s="25">
        <v>2</v>
      </c>
      <c r="S15" s="25">
        <v>1</v>
      </c>
      <c r="T15">
        <f t="shared" si="0"/>
        <v>29</v>
      </c>
    </row>
    <row r="16" spans="1:20">
      <c r="A16" s="25">
        <v>13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7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2</v>
      </c>
      <c r="S16" s="25">
        <v>2</v>
      </c>
      <c r="T16">
        <f t="shared" si="0"/>
        <v>11</v>
      </c>
    </row>
    <row r="17" spans="1:20">
      <c r="A17" s="25">
        <v>14</v>
      </c>
      <c r="B17" s="25">
        <v>0</v>
      </c>
      <c r="C17" s="25">
        <v>0</v>
      </c>
      <c r="D17" s="25">
        <v>1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5</v>
      </c>
      <c r="K17" s="25">
        <v>0</v>
      </c>
      <c r="L17" s="25">
        <v>0</v>
      </c>
      <c r="M17" s="25">
        <v>0</v>
      </c>
      <c r="N17" s="25">
        <v>0</v>
      </c>
      <c r="O17" s="25">
        <v>1</v>
      </c>
      <c r="P17" s="25">
        <v>0</v>
      </c>
      <c r="Q17" s="25">
        <v>0</v>
      </c>
      <c r="R17" s="25">
        <v>4</v>
      </c>
      <c r="S17" s="25">
        <v>2</v>
      </c>
      <c r="T17">
        <f t="shared" si="0"/>
        <v>13</v>
      </c>
    </row>
    <row r="18" spans="1:20">
      <c r="A18" s="25">
        <v>15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5</v>
      </c>
      <c r="K18" s="25">
        <v>0</v>
      </c>
      <c r="L18" s="25">
        <v>0</v>
      </c>
      <c r="M18" s="25">
        <v>0</v>
      </c>
      <c r="N18" s="25">
        <v>0</v>
      </c>
      <c r="O18" s="25">
        <v>1</v>
      </c>
      <c r="P18" s="25">
        <v>0</v>
      </c>
      <c r="Q18" s="25">
        <v>0</v>
      </c>
      <c r="R18" s="25">
        <v>0</v>
      </c>
      <c r="S18" s="25">
        <v>2</v>
      </c>
      <c r="T18">
        <f t="shared" si="0"/>
        <v>8</v>
      </c>
    </row>
    <row r="19" spans="1:20">
      <c r="A19" s="25">
        <v>16</v>
      </c>
      <c r="B19" s="25">
        <v>4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3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2</v>
      </c>
      <c r="T19">
        <f t="shared" si="0"/>
        <v>9</v>
      </c>
    </row>
    <row r="20" spans="1:20">
      <c r="A20" s="25">
        <v>17</v>
      </c>
      <c r="B20" s="25">
        <v>1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6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4</v>
      </c>
      <c r="T20">
        <f t="shared" si="0"/>
        <v>11</v>
      </c>
    </row>
    <row r="21" spans="1:20">
      <c r="A21" s="25">
        <v>18</v>
      </c>
      <c r="B21" s="25">
        <v>0</v>
      </c>
      <c r="C21" s="25">
        <v>6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10</v>
      </c>
      <c r="K21" s="25">
        <v>0</v>
      </c>
      <c r="L21" s="25">
        <v>0</v>
      </c>
      <c r="M21" s="25">
        <v>0</v>
      </c>
      <c r="N21" s="25">
        <v>0</v>
      </c>
      <c r="O21" s="25">
        <v>1</v>
      </c>
      <c r="P21" s="25">
        <v>1</v>
      </c>
      <c r="Q21" s="25">
        <v>0</v>
      </c>
      <c r="R21" s="25">
        <v>10</v>
      </c>
      <c r="S21" s="25">
        <v>7</v>
      </c>
      <c r="T21">
        <f t="shared" si="0"/>
        <v>35</v>
      </c>
    </row>
    <row r="22" spans="1:20">
      <c r="A22" s="25">
        <v>19</v>
      </c>
      <c r="B22" s="25">
        <v>1</v>
      </c>
      <c r="C22" s="25">
        <v>1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6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2</v>
      </c>
      <c r="S22" s="25">
        <v>3</v>
      </c>
      <c r="T22">
        <f t="shared" si="0"/>
        <v>13</v>
      </c>
    </row>
    <row r="23" spans="1:20">
      <c r="A23" s="25">
        <v>20</v>
      </c>
      <c r="B23" s="25">
        <v>1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6</v>
      </c>
      <c r="K23" s="25">
        <v>0</v>
      </c>
      <c r="L23" s="25">
        <v>0</v>
      </c>
      <c r="M23" s="25">
        <v>0</v>
      </c>
      <c r="N23" s="25">
        <v>0</v>
      </c>
      <c r="O23" s="25">
        <v>3</v>
      </c>
      <c r="P23" s="25">
        <v>0</v>
      </c>
      <c r="Q23" s="25">
        <v>0</v>
      </c>
      <c r="R23" s="25">
        <v>1</v>
      </c>
      <c r="S23" s="25">
        <v>1</v>
      </c>
      <c r="T23">
        <f t="shared" si="0"/>
        <v>12</v>
      </c>
    </row>
    <row r="24" spans="1:20">
      <c r="A24" s="25">
        <v>21</v>
      </c>
      <c r="B24" s="25">
        <v>0</v>
      </c>
      <c r="C24" s="25">
        <v>7</v>
      </c>
      <c r="D24" s="25">
        <v>7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17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7</v>
      </c>
      <c r="S24" s="25">
        <v>9</v>
      </c>
      <c r="T24">
        <f t="shared" si="0"/>
        <v>47</v>
      </c>
    </row>
    <row r="25" spans="1:20">
      <c r="A25" s="25">
        <v>22</v>
      </c>
      <c r="B25" s="25">
        <v>1</v>
      </c>
      <c r="C25" s="25">
        <v>0</v>
      </c>
      <c r="D25" s="25">
        <v>1</v>
      </c>
      <c r="E25" s="25">
        <v>0</v>
      </c>
      <c r="F25" s="25">
        <v>4</v>
      </c>
      <c r="G25" s="25">
        <v>0</v>
      </c>
      <c r="H25" s="25">
        <v>0</v>
      </c>
      <c r="I25" s="25">
        <v>0</v>
      </c>
      <c r="J25" s="25">
        <v>7</v>
      </c>
      <c r="K25" s="25">
        <v>0</v>
      </c>
      <c r="L25" s="25">
        <v>0</v>
      </c>
      <c r="M25" s="25">
        <v>0</v>
      </c>
      <c r="N25" s="25">
        <v>0</v>
      </c>
      <c r="O25" s="25">
        <v>7</v>
      </c>
      <c r="P25" s="25">
        <v>0</v>
      </c>
      <c r="Q25" s="25">
        <v>0</v>
      </c>
      <c r="R25" s="25">
        <v>2</v>
      </c>
      <c r="S25" s="25">
        <v>0</v>
      </c>
      <c r="T25">
        <f t="shared" si="0"/>
        <v>22</v>
      </c>
    </row>
    <row r="26" spans="1:20">
      <c r="A26" s="25">
        <v>23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5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1</v>
      </c>
      <c r="S26" s="25">
        <v>1</v>
      </c>
      <c r="T26">
        <f t="shared" si="0"/>
        <v>7</v>
      </c>
    </row>
    <row r="27" spans="1:20">
      <c r="A27" s="25">
        <v>24</v>
      </c>
      <c r="B27" s="25">
        <v>1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4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3</v>
      </c>
      <c r="S27" s="25">
        <v>4</v>
      </c>
      <c r="T27">
        <f t="shared" si="0"/>
        <v>12</v>
      </c>
    </row>
    <row r="28" spans="1:20">
      <c r="A28" s="25">
        <v>25</v>
      </c>
      <c r="B28" s="25">
        <v>3</v>
      </c>
      <c r="C28" s="25">
        <v>0</v>
      </c>
      <c r="D28" s="25">
        <v>0</v>
      </c>
      <c r="E28" s="25">
        <v>1</v>
      </c>
      <c r="F28" s="25">
        <v>0</v>
      </c>
      <c r="G28" s="25">
        <v>0</v>
      </c>
      <c r="H28" s="25">
        <v>1</v>
      </c>
      <c r="I28" s="25">
        <v>1</v>
      </c>
      <c r="J28" s="25">
        <v>13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1</v>
      </c>
      <c r="R28" s="25">
        <v>8</v>
      </c>
      <c r="S28" s="25">
        <v>10</v>
      </c>
      <c r="T28">
        <f t="shared" si="0"/>
        <v>38</v>
      </c>
    </row>
    <row r="29" spans="1:20">
      <c r="A29" s="25">
        <v>26</v>
      </c>
      <c r="B29" s="25">
        <v>1</v>
      </c>
      <c r="C29" s="25">
        <v>8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15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10</v>
      </c>
      <c r="S29" s="25">
        <v>7</v>
      </c>
      <c r="T29">
        <f t="shared" si="0"/>
        <v>41</v>
      </c>
    </row>
    <row r="30" spans="1:20">
      <c r="A30" s="25">
        <v>27</v>
      </c>
      <c r="B30" s="25">
        <v>0</v>
      </c>
      <c r="C30" s="25">
        <v>2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13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5</v>
      </c>
      <c r="S30" s="25">
        <v>6</v>
      </c>
      <c r="T30">
        <f t="shared" si="0"/>
        <v>26</v>
      </c>
    </row>
    <row r="31" spans="1:20">
      <c r="A31" s="25">
        <v>28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3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>
        <f t="shared" si="0"/>
        <v>3</v>
      </c>
    </row>
    <row r="32" spans="1:20">
      <c r="A32" s="25">
        <v>29</v>
      </c>
      <c r="B32" s="25">
        <v>0</v>
      </c>
      <c r="C32" s="25">
        <v>3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10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>
        <f t="shared" si="0"/>
        <v>13</v>
      </c>
    </row>
    <row r="33" spans="1:20">
      <c r="A33" s="25">
        <v>30</v>
      </c>
      <c r="B33" s="25">
        <v>1</v>
      </c>
      <c r="C33" s="25">
        <v>2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8</v>
      </c>
      <c r="K33" s="25">
        <v>0</v>
      </c>
      <c r="L33" s="25">
        <v>0</v>
      </c>
      <c r="M33" s="25">
        <v>0</v>
      </c>
      <c r="N33" s="25">
        <v>0</v>
      </c>
      <c r="O33" s="25">
        <v>1</v>
      </c>
      <c r="P33" s="25">
        <v>0</v>
      </c>
      <c r="Q33" s="25">
        <v>0</v>
      </c>
      <c r="R33" s="25">
        <v>6</v>
      </c>
      <c r="S33" s="25">
        <v>5</v>
      </c>
      <c r="T33">
        <f t="shared" si="0"/>
        <v>23</v>
      </c>
    </row>
    <row r="34" spans="1:20">
      <c r="A34" s="25">
        <v>31</v>
      </c>
      <c r="B34" s="25">
        <v>2</v>
      </c>
      <c r="C34" s="25">
        <v>1</v>
      </c>
      <c r="D34" s="25">
        <v>0</v>
      </c>
      <c r="E34" s="25">
        <v>0</v>
      </c>
      <c r="F34" s="25">
        <v>1</v>
      </c>
      <c r="G34" s="25">
        <v>4</v>
      </c>
      <c r="H34" s="25">
        <v>0</v>
      </c>
      <c r="I34" s="25">
        <v>0</v>
      </c>
      <c r="J34" s="25">
        <v>16</v>
      </c>
      <c r="K34" s="25">
        <v>0</v>
      </c>
      <c r="L34" s="25">
        <v>0</v>
      </c>
      <c r="M34" s="25">
        <v>0</v>
      </c>
      <c r="N34" s="25">
        <v>0</v>
      </c>
      <c r="O34" s="25">
        <v>1</v>
      </c>
      <c r="P34" s="25">
        <v>0</v>
      </c>
      <c r="Q34" s="25">
        <v>0</v>
      </c>
      <c r="R34" s="25">
        <v>12</v>
      </c>
      <c r="S34" s="25">
        <v>7</v>
      </c>
      <c r="T34">
        <f t="shared" si="0"/>
        <v>44</v>
      </c>
    </row>
    <row r="35" spans="1:20">
      <c r="A35" s="25">
        <v>32</v>
      </c>
      <c r="B35" s="25">
        <v>4</v>
      </c>
      <c r="C35" s="25">
        <v>1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22</v>
      </c>
      <c r="K35" s="25">
        <v>0</v>
      </c>
      <c r="L35" s="25">
        <v>0</v>
      </c>
      <c r="M35" s="25">
        <v>0</v>
      </c>
      <c r="N35" s="25">
        <v>0</v>
      </c>
      <c r="O35" s="25">
        <v>2</v>
      </c>
      <c r="P35" s="25">
        <v>0</v>
      </c>
      <c r="Q35" s="25">
        <v>0</v>
      </c>
      <c r="R35" s="25">
        <v>4</v>
      </c>
      <c r="S35" s="25">
        <v>4</v>
      </c>
      <c r="T35">
        <f t="shared" si="0"/>
        <v>37</v>
      </c>
    </row>
    <row r="36" spans="1:20">
      <c r="A36" s="25">
        <v>33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8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2</v>
      </c>
      <c r="S36" s="25">
        <v>2</v>
      </c>
      <c r="T36">
        <f t="shared" si="0"/>
        <v>12</v>
      </c>
    </row>
    <row r="37" spans="1:20">
      <c r="A37" s="25">
        <v>34</v>
      </c>
      <c r="B37" s="25">
        <v>1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10</v>
      </c>
      <c r="K37" s="25">
        <v>1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6</v>
      </c>
      <c r="S37" s="25">
        <v>6</v>
      </c>
      <c r="T37">
        <f t="shared" si="0"/>
        <v>24</v>
      </c>
    </row>
    <row r="38" spans="1:20">
      <c r="A38" s="25">
        <v>35</v>
      </c>
      <c r="B38" s="25">
        <v>0</v>
      </c>
      <c r="C38" s="25">
        <v>2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4</v>
      </c>
      <c r="J38" s="25">
        <v>9</v>
      </c>
      <c r="K38" s="25">
        <v>1</v>
      </c>
      <c r="L38" s="25">
        <v>0</v>
      </c>
      <c r="M38" s="25">
        <v>0</v>
      </c>
      <c r="N38" s="25">
        <v>0</v>
      </c>
      <c r="O38" s="25">
        <v>0</v>
      </c>
      <c r="P38" s="25">
        <v>1</v>
      </c>
      <c r="Q38" s="25">
        <v>0</v>
      </c>
      <c r="R38" s="25">
        <v>4</v>
      </c>
      <c r="S38" s="25">
        <v>2</v>
      </c>
      <c r="T38">
        <f t="shared" si="0"/>
        <v>23</v>
      </c>
    </row>
    <row r="39" spans="1:20" ht="25.5">
      <c r="A39" s="26" t="s">
        <v>439</v>
      </c>
      <c r="B39" s="25">
        <f>SUM(B4:B38)</f>
        <v>25</v>
      </c>
      <c r="C39" s="25">
        <f t="shared" ref="C39:S39" si="1">SUM(C4:C38)</f>
        <v>49</v>
      </c>
      <c r="D39" s="25">
        <f t="shared" si="1"/>
        <v>20</v>
      </c>
      <c r="E39" s="25">
        <f t="shared" si="1"/>
        <v>1</v>
      </c>
      <c r="F39" s="25">
        <f t="shared" si="1"/>
        <v>5</v>
      </c>
      <c r="G39" s="25">
        <f t="shared" si="1"/>
        <v>6</v>
      </c>
      <c r="H39" s="25">
        <f t="shared" si="1"/>
        <v>1</v>
      </c>
      <c r="I39" s="25">
        <f t="shared" si="1"/>
        <v>5</v>
      </c>
      <c r="J39" s="25">
        <f t="shared" si="1"/>
        <v>354</v>
      </c>
      <c r="K39" s="25">
        <f t="shared" si="1"/>
        <v>2</v>
      </c>
      <c r="L39" s="25">
        <f t="shared" si="1"/>
        <v>0</v>
      </c>
      <c r="M39" s="25">
        <f t="shared" si="1"/>
        <v>0</v>
      </c>
      <c r="N39" s="25">
        <f t="shared" si="1"/>
        <v>0</v>
      </c>
      <c r="O39" s="25">
        <f t="shared" si="1"/>
        <v>53</v>
      </c>
      <c r="P39" s="25">
        <f t="shared" si="1"/>
        <v>4</v>
      </c>
      <c r="Q39" s="25">
        <f t="shared" si="1"/>
        <v>1</v>
      </c>
      <c r="R39" s="25">
        <f t="shared" si="1"/>
        <v>121</v>
      </c>
      <c r="S39" s="25">
        <f t="shared" si="1"/>
        <v>118</v>
      </c>
    </row>
  </sheetData>
  <sheetProtection algorithmName="SHA-512" hashValue="uAk/rMCwcIi32EX4dsF09ngcw6FrqnosiaLp/wfY+PbtrNxMSDHNEZ6w60pyAH6IF1m3o7maoJ+9K/rVk7ZpZw==" saltValue="41DH3fuLMp0hGvOMSPV0ew==" spinCount="100000" sheet="1" objects="1" scenarios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3C70-9AC0-4B68-9B56-CF41ED7B4AB2}">
  <dimension ref="A1:T39"/>
  <sheetViews>
    <sheetView workbookViewId="0"/>
  </sheetViews>
  <sheetFormatPr defaultColWidth="10.625" defaultRowHeight="12.75"/>
  <cols>
    <col min="18" max="18" width="13.25" customWidth="1"/>
    <col min="20" max="20" width="13.625" customWidth="1"/>
  </cols>
  <sheetData>
    <row r="1" spans="1:20" ht="24">
      <c r="A1" s="22" t="s">
        <v>88</v>
      </c>
      <c r="B1" s="23">
        <v>1</v>
      </c>
      <c r="C1" s="23">
        <v>2</v>
      </c>
      <c r="D1" s="23">
        <v>3</v>
      </c>
      <c r="E1" s="23">
        <v>4</v>
      </c>
      <c r="F1" s="23">
        <v>5</v>
      </c>
      <c r="G1" s="23">
        <v>6</v>
      </c>
      <c r="H1" s="23">
        <v>7</v>
      </c>
      <c r="I1" s="23">
        <v>8</v>
      </c>
      <c r="J1" s="23">
        <v>9</v>
      </c>
      <c r="K1" s="23">
        <v>10</v>
      </c>
      <c r="L1" s="23">
        <v>11</v>
      </c>
      <c r="M1" s="23">
        <v>12</v>
      </c>
      <c r="N1" s="23">
        <v>13</v>
      </c>
      <c r="O1" s="23">
        <v>14</v>
      </c>
      <c r="P1" s="23">
        <v>15</v>
      </c>
      <c r="Q1" s="23">
        <v>16</v>
      </c>
      <c r="R1" s="23">
        <v>17</v>
      </c>
      <c r="S1" s="23">
        <v>18</v>
      </c>
    </row>
    <row r="2" spans="1:20" ht="24" customHeight="1">
      <c r="A2" s="22" t="s">
        <v>403</v>
      </c>
      <c r="B2" s="24" t="s">
        <v>316</v>
      </c>
      <c r="C2" s="24" t="s">
        <v>317</v>
      </c>
      <c r="D2" s="24" t="s">
        <v>318</v>
      </c>
      <c r="E2" s="24" t="s">
        <v>319</v>
      </c>
      <c r="F2" s="24" t="s">
        <v>320</v>
      </c>
      <c r="G2" s="24" t="s">
        <v>321</v>
      </c>
      <c r="H2" s="24" t="s">
        <v>322</v>
      </c>
      <c r="I2" s="24" t="s">
        <v>323</v>
      </c>
      <c r="J2" s="24" t="s">
        <v>324</v>
      </c>
      <c r="K2" s="24" t="s">
        <v>124</v>
      </c>
      <c r="L2" s="24" t="s">
        <v>325</v>
      </c>
      <c r="M2" s="24" t="s">
        <v>326</v>
      </c>
      <c r="N2" s="24" t="s">
        <v>327</v>
      </c>
      <c r="O2" s="24" t="s">
        <v>328</v>
      </c>
      <c r="P2" s="24" t="s">
        <v>329</v>
      </c>
      <c r="Q2" s="24" t="s">
        <v>330</v>
      </c>
      <c r="R2" s="24" t="s">
        <v>331</v>
      </c>
      <c r="S2" s="24" t="s">
        <v>332</v>
      </c>
    </row>
    <row r="3" spans="1:20" ht="29.25" customHeight="1">
      <c r="A3" s="22" t="s">
        <v>404</v>
      </c>
      <c r="B3" s="24" t="s">
        <v>333</v>
      </c>
      <c r="C3" s="24" t="s">
        <v>334</v>
      </c>
      <c r="D3" s="24" t="s">
        <v>335</v>
      </c>
      <c r="E3" s="24" t="s">
        <v>120</v>
      </c>
      <c r="F3" s="24" t="s">
        <v>336</v>
      </c>
      <c r="G3" s="24" t="s">
        <v>337</v>
      </c>
      <c r="H3" s="24" t="s">
        <v>338</v>
      </c>
      <c r="I3" s="24" t="s">
        <v>339</v>
      </c>
      <c r="J3" s="24" t="s">
        <v>117</v>
      </c>
      <c r="K3" s="24" t="s">
        <v>202</v>
      </c>
      <c r="L3" s="24" t="s">
        <v>194</v>
      </c>
      <c r="M3" s="24" t="s">
        <v>58</v>
      </c>
      <c r="N3" s="24" t="s">
        <v>340</v>
      </c>
      <c r="O3" s="24" t="s">
        <v>309</v>
      </c>
      <c r="P3" s="24" t="s">
        <v>341</v>
      </c>
      <c r="Q3" s="24" t="s">
        <v>342</v>
      </c>
      <c r="R3" s="24" t="s">
        <v>343</v>
      </c>
      <c r="S3" s="24" t="s">
        <v>344</v>
      </c>
    </row>
    <row r="4" spans="1:20">
      <c r="A4" s="25">
        <v>1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>
        <f>SUM(B4:S4)</f>
        <v>0</v>
      </c>
    </row>
    <row r="5" spans="1:20">
      <c r="A5" s="25">
        <v>2</v>
      </c>
      <c r="B5" s="25">
        <v>0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>
        <v>0</v>
      </c>
    </row>
    <row r="6" spans="1:20">
      <c r="A6" s="25">
        <v>3</v>
      </c>
      <c r="B6" s="25">
        <v>0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>
        <f t="shared" ref="T6:T38" si="0">SUM(B6:S6)</f>
        <v>0</v>
      </c>
    </row>
    <row r="7" spans="1:20">
      <c r="A7" s="25">
        <v>4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>
        <f t="shared" si="0"/>
        <v>0</v>
      </c>
    </row>
    <row r="8" spans="1:20">
      <c r="A8" s="25">
        <v>5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>
        <f t="shared" si="0"/>
        <v>0</v>
      </c>
    </row>
    <row r="9" spans="1:20">
      <c r="A9" s="25">
        <v>6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>
        <f t="shared" si="0"/>
        <v>0</v>
      </c>
    </row>
    <row r="10" spans="1:20">
      <c r="A10" s="25">
        <v>7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>
        <f t="shared" si="0"/>
        <v>0</v>
      </c>
    </row>
    <row r="11" spans="1:20">
      <c r="A11" s="25">
        <v>8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>
        <f t="shared" si="0"/>
        <v>0</v>
      </c>
    </row>
    <row r="12" spans="1:20">
      <c r="A12" s="25">
        <v>9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>
        <f t="shared" si="0"/>
        <v>0</v>
      </c>
    </row>
    <row r="13" spans="1:20">
      <c r="A13" s="25">
        <v>10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>
        <f t="shared" si="0"/>
        <v>0</v>
      </c>
    </row>
    <row r="14" spans="1:20">
      <c r="A14" s="25">
        <v>11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>
        <f t="shared" si="0"/>
        <v>0</v>
      </c>
    </row>
    <row r="15" spans="1:20">
      <c r="A15" s="25">
        <v>12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>
        <f t="shared" si="0"/>
        <v>0</v>
      </c>
    </row>
    <row r="16" spans="1:20">
      <c r="A16" s="25">
        <v>13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>
        <f t="shared" si="0"/>
        <v>0</v>
      </c>
    </row>
    <row r="17" spans="1:20">
      <c r="A17" s="25">
        <v>14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>
        <f t="shared" si="0"/>
        <v>0</v>
      </c>
    </row>
    <row r="18" spans="1:20">
      <c r="A18" s="25">
        <v>15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>
        <f t="shared" si="0"/>
        <v>0</v>
      </c>
    </row>
    <row r="19" spans="1:20">
      <c r="A19" s="25">
        <v>16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>
        <f t="shared" si="0"/>
        <v>0</v>
      </c>
    </row>
    <row r="20" spans="1:20">
      <c r="A20" s="25">
        <v>17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>
        <f t="shared" si="0"/>
        <v>0</v>
      </c>
    </row>
    <row r="21" spans="1:20">
      <c r="A21" s="25">
        <v>18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>
        <f t="shared" si="0"/>
        <v>0</v>
      </c>
    </row>
    <row r="22" spans="1:20">
      <c r="A22" s="25">
        <v>19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>
        <f t="shared" si="0"/>
        <v>0</v>
      </c>
    </row>
    <row r="23" spans="1:20">
      <c r="A23" s="25">
        <v>20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>
        <f t="shared" si="0"/>
        <v>0</v>
      </c>
    </row>
    <row r="24" spans="1:20">
      <c r="A24" s="25">
        <v>21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>
        <f t="shared" si="0"/>
        <v>0</v>
      </c>
    </row>
    <row r="25" spans="1:20">
      <c r="A25" s="25">
        <v>22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1</v>
      </c>
      <c r="N25" s="25">
        <v>1</v>
      </c>
      <c r="O25" s="25">
        <v>0</v>
      </c>
      <c r="P25" s="25">
        <v>1</v>
      </c>
      <c r="Q25" s="25">
        <v>0</v>
      </c>
      <c r="R25" s="25">
        <v>0</v>
      </c>
      <c r="S25" s="25">
        <v>0</v>
      </c>
      <c r="T25">
        <f t="shared" si="0"/>
        <v>3</v>
      </c>
    </row>
    <row r="26" spans="1:20">
      <c r="A26" s="25">
        <v>23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>
        <f t="shared" si="0"/>
        <v>0</v>
      </c>
    </row>
    <row r="27" spans="1:20">
      <c r="A27" s="25">
        <v>24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>
        <f t="shared" si="0"/>
        <v>0</v>
      </c>
    </row>
    <row r="28" spans="1:20">
      <c r="A28" s="25">
        <v>25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>
        <f t="shared" si="0"/>
        <v>0</v>
      </c>
    </row>
    <row r="29" spans="1:20">
      <c r="A29" s="25">
        <v>26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>
        <f t="shared" si="0"/>
        <v>0</v>
      </c>
    </row>
    <row r="30" spans="1:20">
      <c r="A30" s="25">
        <v>27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>
        <f t="shared" si="0"/>
        <v>0</v>
      </c>
    </row>
    <row r="31" spans="1:20">
      <c r="A31" s="25">
        <v>28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>
        <f t="shared" si="0"/>
        <v>0</v>
      </c>
    </row>
    <row r="32" spans="1:20">
      <c r="A32" s="25">
        <v>29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>
        <f t="shared" si="0"/>
        <v>0</v>
      </c>
    </row>
    <row r="33" spans="1:20">
      <c r="A33" s="25">
        <v>30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>
        <f t="shared" si="0"/>
        <v>0</v>
      </c>
    </row>
    <row r="34" spans="1:20">
      <c r="A34" s="25">
        <v>31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1</v>
      </c>
      <c r="T34">
        <f t="shared" si="0"/>
        <v>1</v>
      </c>
    </row>
    <row r="35" spans="1:20">
      <c r="A35" s="25">
        <v>32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>
        <f t="shared" si="0"/>
        <v>0</v>
      </c>
    </row>
    <row r="36" spans="1:20">
      <c r="A36" s="25">
        <v>33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>
        <f t="shared" si="0"/>
        <v>0</v>
      </c>
    </row>
    <row r="37" spans="1:20">
      <c r="A37" s="25">
        <v>34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>
        <f t="shared" si="0"/>
        <v>0</v>
      </c>
    </row>
    <row r="38" spans="1:20">
      <c r="A38" s="25">
        <v>35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>
        <f t="shared" si="0"/>
        <v>0</v>
      </c>
    </row>
    <row r="39" spans="1:20" ht="25.5">
      <c r="A39" s="26" t="s">
        <v>439</v>
      </c>
      <c r="B39" s="25">
        <f>SUM(B4:B38)</f>
        <v>0</v>
      </c>
      <c r="C39" s="25">
        <f t="shared" ref="C39:S39" si="1">SUM(C4:C38)</f>
        <v>0</v>
      </c>
      <c r="D39" s="25">
        <f t="shared" si="1"/>
        <v>0</v>
      </c>
      <c r="E39" s="25">
        <f t="shared" si="1"/>
        <v>0</v>
      </c>
      <c r="F39" s="25">
        <f t="shared" si="1"/>
        <v>0</v>
      </c>
      <c r="G39" s="25">
        <f t="shared" si="1"/>
        <v>0</v>
      </c>
      <c r="H39" s="25">
        <f t="shared" si="1"/>
        <v>0</v>
      </c>
      <c r="I39" s="25">
        <f t="shared" si="1"/>
        <v>0</v>
      </c>
      <c r="J39" s="25">
        <f t="shared" si="1"/>
        <v>0</v>
      </c>
      <c r="K39" s="25">
        <f t="shared" si="1"/>
        <v>0</v>
      </c>
      <c r="L39" s="25">
        <f t="shared" si="1"/>
        <v>0</v>
      </c>
      <c r="M39" s="25">
        <f t="shared" si="1"/>
        <v>1</v>
      </c>
      <c r="N39" s="25">
        <f t="shared" si="1"/>
        <v>1</v>
      </c>
      <c r="O39" s="25">
        <f t="shared" si="1"/>
        <v>0</v>
      </c>
      <c r="P39" s="25">
        <f t="shared" si="1"/>
        <v>1</v>
      </c>
      <c r="Q39" s="25">
        <f t="shared" si="1"/>
        <v>0</v>
      </c>
      <c r="R39" s="25">
        <f t="shared" si="1"/>
        <v>0</v>
      </c>
      <c r="S39" s="25">
        <f t="shared" si="1"/>
        <v>1</v>
      </c>
    </row>
  </sheetData>
  <sheetProtection algorithmName="SHA-512" hashValue="yCAicONqW13TssgiRQVhouc1ik8oIq8tZutwEz+7k1AXlPFWWnK5pIhNbRNhwZh885giJuOeT2LbI3syvPcA7A==" saltValue="qGfFXzf6BXBfdTY1U5PEFQ==" spinCount="100000" sheet="1" objects="1" scenarios="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971BE-B120-48C1-A5C6-B9A92A7381B4}">
  <dimension ref="A1:T39"/>
  <sheetViews>
    <sheetView workbookViewId="0"/>
  </sheetViews>
  <sheetFormatPr defaultColWidth="10.625" defaultRowHeight="12.75"/>
  <cols>
    <col min="2" max="2" width="11.375" customWidth="1"/>
    <col min="6" max="6" width="12.25" customWidth="1"/>
    <col min="20" max="20" width="15.625" customWidth="1"/>
  </cols>
  <sheetData>
    <row r="1" spans="1:20" ht="24">
      <c r="A1" s="22" t="s">
        <v>88</v>
      </c>
      <c r="B1" s="23">
        <v>1</v>
      </c>
      <c r="C1" s="23">
        <v>2</v>
      </c>
      <c r="D1" s="23">
        <v>3</v>
      </c>
      <c r="E1" s="23">
        <v>4</v>
      </c>
      <c r="F1" s="23">
        <v>5</v>
      </c>
      <c r="G1" s="23">
        <v>6</v>
      </c>
      <c r="H1" s="23">
        <v>7</v>
      </c>
      <c r="I1" s="23">
        <v>8</v>
      </c>
      <c r="J1" s="23">
        <v>9</v>
      </c>
      <c r="K1" s="23">
        <v>10</v>
      </c>
      <c r="L1" s="23">
        <v>11</v>
      </c>
      <c r="M1" s="23">
        <v>12</v>
      </c>
      <c r="N1" s="23">
        <v>13</v>
      </c>
      <c r="O1" s="23">
        <v>14</v>
      </c>
      <c r="P1" s="23">
        <v>15</v>
      </c>
      <c r="Q1" s="23">
        <v>16</v>
      </c>
      <c r="R1" s="23">
        <v>17</v>
      </c>
      <c r="S1" s="23">
        <v>18</v>
      </c>
    </row>
    <row r="2" spans="1:20" ht="24">
      <c r="A2" s="22" t="s">
        <v>403</v>
      </c>
      <c r="B2" s="24" t="s">
        <v>345</v>
      </c>
      <c r="C2" s="24" t="s">
        <v>346</v>
      </c>
      <c r="D2" s="24" t="s">
        <v>347</v>
      </c>
      <c r="E2" s="24" t="s">
        <v>348</v>
      </c>
      <c r="F2" s="24" t="s">
        <v>349</v>
      </c>
      <c r="G2" s="24" t="s">
        <v>350</v>
      </c>
      <c r="H2" s="24" t="s">
        <v>351</v>
      </c>
      <c r="I2" s="24" t="s">
        <v>352</v>
      </c>
      <c r="J2" s="24" t="s">
        <v>353</v>
      </c>
      <c r="K2" s="24" t="s">
        <v>354</v>
      </c>
      <c r="L2" s="24" t="s">
        <v>355</v>
      </c>
      <c r="M2" s="24" t="s">
        <v>356</v>
      </c>
      <c r="N2" s="24" t="s">
        <v>357</v>
      </c>
      <c r="O2" s="24" t="s">
        <v>358</v>
      </c>
      <c r="P2" s="24" t="s">
        <v>359</v>
      </c>
      <c r="Q2" s="24" t="s">
        <v>360</v>
      </c>
      <c r="R2" s="24" t="s">
        <v>361</v>
      </c>
      <c r="S2" s="24" t="s">
        <v>362</v>
      </c>
    </row>
    <row r="3" spans="1:20" ht="30" customHeight="1">
      <c r="A3" s="22" t="s">
        <v>404</v>
      </c>
      <c r="B3" s="24" t="s">
        <v>432</v>
      </c>
      <c r="C3" s="24" t="s">
        <v>363</v>
      </c>
      <c r="D3" s="24" t="s">
        <v>364</v>
      </c>
      <c r="E3" s="24" t="s">
        <v>365</v>
      </c>
      <c r="F3" s="24" t="s">
        <v>433</v>
      </c>
      <c r="G3" s="24" t="s">
        <v>284</v>
      </c>
      <c r="H3" s="24" t="s">
        <v>366</v>
      </c>
      <c r="I3" s="24" t="s">
        <v>367</v>
      </c>
      <c r="J3" s="24" t="s">
        <v>368</v>
      </c>
      <c r="K3" s="24" t="s">
        <v>369</v>
      </c>
      <c r="L3" s="24" t="s">
        <v>73</v>
      </c>
      <c r="M3" s="24" t="s">
        <v>254</v>
      </c>
      <c r="N3" s="24" t="s">
        <v>370</v>
      </c>
      <c r="O3" s="24" t="s">
        <v>371</v>
      </c>
      <c r="P3" s="24" t="s">
        <v>372</v>
      </c>
      <c r="Q3" s="24" t="s">
        <v>373</v>
      </c>
      <c r="R3" s="24" t="s">
        <v>374</v>
      </c>
      <c r="S3" s="24" t="s">
        <v>227</v>
      </c>
    </row>
    <row r="4" spans="1:20">
      <c r="A4" s="25">
        <v>1</v>
      </c>
      <c r="B4" s="25">
        <v>6</v>
      </c>
      <c r="C4" s="25">
        <v>1</v>
      </c>
      <c r="D4" s="25">
        <v>22</v>
      </c>
      <c r="E4" s="25">
        <v>0</v>
      </c>
      <c r="F4" s="25">
        <v>5</v>
      </c>
      <c r="G4" s="25">
        <v>2</v>
      </c>
      <c r="H4" s="25">
        <v>0</v>
      </c>
      <c r="I4" s="25">
        <v>0</v>
      </c>
      <c r="J4" s="25">
        <v>0</v>
      </c>
      <c r="K4" s="25">
        <v>0</v>
      </c>
      <c r="L4" s="25">
        <v>2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>
        <f>SUM(B4:S4)</f>
        <v>38</v>
      </c>
    </row>
    <row r="5" spans="1:20">
      <c r="A5" s="25">
        <v>2</v>
      </c>
      <c r="B5" s="25">
        <v>2</v>
      </c>
      <c r="C5" s="25">
        <v>4</v>
      </c>
      <c r="D5" s="25">
        <v>20</v>
      </c>
      <c r="E5" s="25">
        <v>0</v>
      </c>
      <c r="F5" s="25">
        <v>6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>
        <f t="shared" ref="T5:T38" si="0">SUM(B5:S5)</f>
        <v>32</v>
      </c>
    </row>
    <row r="6" spans="1:20">
      <c r="A6" s="25">
        <v>3</v>
      </c>
      <c r="B6" s="25">
        <v>5</v>
      </c>
      <c r="C6" s="25">
        <v>0</v>
      </c>
      <c r="D6" s="25">
        <v>22</v>
      </c>
      <c r="E6" s="25">
        <v>0</v>
      </c>
      <c r="F6" s="25">
        <v>3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2</v>
      </c>
      <c r="M6" s="25">
        <v>1</v>
      </c>
      <c r="N6" s="25">
        <v>0</v>
      </c>
      <c r="O6" s="25">
        <v>1</v>
      </c>
      <c r="P6" s="25">
        <v>0</v>
      </c>
      <c r="Q6" s="25">
        <v>0</v>
      </c>
      <c r="R6" s="25">
        <v>0</v>
      </c>
      <c r="S6" s="25">
        <v>0</v>
      </c>
      <c r="T6">
        <f t="shared" si="0"/>
        <v>34</v>
      </c>
    </row>
    <row r="7" spans="1:20">
      <c r="A7" s="25">
        <v>4</v>
      </c>
      <c r="B7" s="25">
        <v>5</v>
      </c>
      <c r="C7" s="25">
        <v>3</v>
      </c>
      <c r="D7" s="25">
        <v>14</v>
      </c>
      <c r="E7" s="25">
        <v>0</v>
      </c>
      <c r="F7" s="25">
        <v>1</v>
      </c>
      <c r="G7" s="25">
        <v>2</v>
      </c>
      <c r="H7" s="25">
        <v>0</v>
      </c>
      <c r="I7" s="25">
        <v>0</v>
      </c>
      <c r="J7" s="25">
        <v>0</v>
      </c>
      <c r="K7" s="25">
        <v>1</v>
      </c>
      <c r="L7" s="25">
        <v>0</v>
      </c>
      <c r="M7" s="25">
        <v>0</v>
      </c>
      <c r="N7" s="25">
        <v>1</v>
      </c>
      <c r="O7" s="25">
        <v>0</v>
      </c>
      <c r="P7" s="25">
        <v>0</v>
      </c>
      <c r="Q7" s="25">
        <v>1</v>
      </c>
      <c r="R7" s="25">
        <v>0</v>
      </c>
      <c r="S7" s="25">
        <v>0</v>
      </c>
      <c r="T7">
        <f t="shared" si="0"/>
        <v>28</v>
      </c>
    </row>
    <row r="8" spans="1:20">
      <c r="A8" s="25">
        <v>5</v>
      </c>
      <c r="B8" s="25">
        <v>4</v>
      </c>
      <c r="C8" s="25">
        <v>0</v>
      </c>
      <c r="D8" s="25">
        <v>15</v>
      </c>
      <c r="E8" s="25">
        <v>0</v>
      </c>
      <c r="F8" s="25">
        <v>5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1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>
        <f t="shared" si="0"/>
        <v>25</v>
      </c>
    </row>
    <row r="9" spans="1:20">
      <c r="A9" s="25">
        <v>6</v>
      </c>
      <c r="B9" s="25">
        <v>3</v>
      </c>
      <c r="C9" s="25">
        <v>4</v>
      </c>
      <c r="D9" s="25">
        <v>18</v>
      </c>
      <c r="E9" s="25">
        <v>0</v>
      </c>
      <c r="F9" s="25">
        <v>3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2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>
        <f t="shared" si="0"/>
        <v>30</v>
      </c>
    </row>
    <row r="10" spans="1:20">
      <c r="A10" s="25">
        <v>7</v>
      </c>
      <c r="B10" s="25">
        <v>6</v>
      </c>
      <c r="C10" s="25">
        <v>2</v>
      </c>
      <c r="D10" s="25">
        <v>23</v>
      </c>
      <c r="E10" s="25">
        <v>0</v>
      </c>
      <c r="F10" s="25">
        <v>7</v>
      </c>
      <c r="G10" s="25">
        <v>0</v>
      </c>
      <c r="H10" s="25">
        <v>0</v>
      </c>
      <c r="I10" s="25">
        <v>1</v>
      </c>
      <c r="J10" s="25">
        <v>1</v>
      </c>
      <c r="K10" s="25">
        <v>0</v>
      </c>
      <c r="L10" s="25">
        <v>2</v>
      </c>
      <c r="M10" s="25">
        <v>0</v>
      </c>
      <c r="N10" s="25">
        <v>0</v>
      </c>
      <c r="O10" s="25">
        <v>0</v>
      </c>
      <c r="P10" s="25">
        <v>0</v>
      </c>
      <c r="Q10" s="25">
        <v>1</v>
      </c>
      <c r="R10" s="25">
        <v>0</v>
      </c>
      <c r="S10" s="25">
        <v>0</v>
      </c>
      <c r="T10">
        <f t="shared" si="0"/>
        <v>43</v>
      </c>
    </row>
    <row r="11" spans="1:20">
      <c r="A11" s="25">
        <v>8</v>
      </c>
      <c r="B11" s="25">
        <v>5</v>
      </c>
      <c r="C11" s="25">
        <v>1</v>
      </c>
      <c r="D11" s="25">
        <v>25</v>
      </c>
      <c r="E11" s="25">
        <v>0</v>
      </c>
      <c r="F11" s="25">
        <v>6</v>
      </c>
      <c r="G11" s="25">
        <v>0</v>
      </c>
      <c r="H11" s="25">
        <v>0</v>
      </c>
      <c r="I11" s="25">
        <v>0</v>
      </c>
      <c r="J11" s="25">
        <v>1</v>
      </c>
      <c r="K11" s="25">
        <v>0</v>
      </c>
      <c r="L11" s="25">
        <v>1</v>
      </c>
      <c r="M11" s="25">
        <v>0</v>
      </c>
      <c r="N11" s="25">
        <v>0</v>
      </c>
      <c r="O11" s="25">
        <v>1</v>
      </c>
      <c r="P11" s="25">
        <v>0</v>
      </c>
      <c r="Q11" s="25">
        <v>2</v>
      </c>
      <c r="R11" s="25">
        <v>0</v>
      </c>
      <c r="S11" s="25">
        <v>1</v>
      </c>
      <c r="T11">
        <f t="shared" si="0"/>
        <v>43</v>
      </c>
    </row>
    <row r="12" spans="1:20">
      <c r="A12" s="25">
        <v>9</v>
      </c>
      <c r="B12" s="25">
        <v>7</v>
      </c>
      <c r="C12" s="25">
        <v>0</v>
      </c>
      <c r="D12" s="25">
        <v>14</v>
      </c>
      <c r="E12" s="25">
        <v>0</v>
      </c>
      <c r="F12" s="25">
        <v>7</v>
      </c>
      <c r="G12" s="25">
        <v>2</v>
      </c>
      <c r="H12" s="25">
        <v>0</v>
      </c>
      <c r="I12" s="25">
        <v>0</v>
      </c>
      <c r="J12" s="25">
        <v>2</v>
      </c>
      <c r="K12" s="25">
        <v>0</v>
      </c>
      <c r="L12" s="25">
        <v>4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>
        <f t="shared" si="0"/>
        <v>36</v>
      </c>
    </row>
    <row r="13" spans="1:20">
      <c r="A13" s="25">
        <v>10</v>
      </c>
      <c r="B13" s="25">
        <v>4</v>
      </c>
      <c r="C13" s="25">
        <v>0</v>
      </c>
      <c r="D13" s="25">
        <v>7</v>
      </c>
      <c r="E13" s="25">
        <v>1</v>
      </c>
      <c r="F13" s="25">
        <v>3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1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>
        <f t="shared" si="0"/>
        <v>16</v>
      </c>
    </row>
    <row r="14" spans="1:20">
      <c r="A14" s="25">
        <v>11</v>
      </c>
      <c r="B14" s="25">
        <v>2</v>
      </c>
      <c r="C14" s="25">
        <v>0</v>
      </c>
      <c r="D14" s="25">
        <v>14</v>
      </c>
      <c r="E14" s="25">
        <v>0</v>
      </c>
      <c r="F14" s="25">
        <v>3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>
        <f t="shared" si="0"/>
        <v>19</v>
      </c>
    </row>
    <row r="15" spans="1:20">
      <c r="A15" s="25">
        <v>12</v>
      </c>
      <c r="B15" s="25">
        <v>11</v>
      </c>
      <c r="C15" s="25">
        <v>1</v>
      </c>
      <c r="D15" s="25">
        <v>21</v>
      </c>
      <c r="E15" s="25">
        <v>0</v>
      </c>
      <c r="F15" s="25">
        <v>9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1</v>
      </c>
      <c r="M15" s="25">
        <v>2</v>
      </c>
      <c r="N15" s="25">
        <v>3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>
        <f t="shared" si="0"/>
        <v>48</v>
      </c>
    </row>
    <row r="16" spans="1:20">
      <c r="A16" s="25">
        <v>13</v>
      </c>
      <c r="B16" s="25">
        <v>9</v>
      </c>
      <c r="C16" s="25">
        <v>1</v>
      </c>
      <c r="D16" s="25">
        <v>20</v>
      </c>
      <c r="E16" s="25">
        <v>0</v>
      </c>
      <c r="F16" s="25">
        <v>5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3</v>
      </c>
      <c r="M16" s="25">
        <v>0</v>
      </c>
      <c r="N16" s="25">
        <v>1</v>
      </c>
      <c r="O16" s="25">
        <v>0</v>
      </c>
      <c r="P16" s="25">
        <v>0</v>
      </c>
      <c r="Q16" s="25">
        <v>1</v>
      </c>
      <c r="R16" s="25">
        <v>0</v>
      </c>
      <c r="S16" s="25">
        <v>0</v>
      </c>
      <c r="T16">
        <f t="shared" si="0"/>
        <v>40</v>
      </c>
    </row>
    <row r="17" spans="1:20">
      <c r="A17" s="25">
        <v>14</v>
      </c>
      <c r="B17" s="25">
        <v>7</v>
      </c>
      <c r="C17" s="25">
        <v>1</v>
      </c>
      <c r="D17" s="25">
        <v>15</v>
      </c>
      <c r="E17" s="25">
        <v>0</v>
      </c>
      <c r="F17" s="25">
        <v>8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2</v>
      </c>
      <c r="M17" s="25">
        <v>0</v>
      </c>
      <c r="N17" s="25">
        <v>0</v>
      </c>
      <c r="O17" s="25">
        <v>0</v>
      </c>
      <c r="P17" s="25">
        <v>0</v>
      </c>
      <c r="Q17" s="25">
        <v>1</v>
      </c>
      <c r="R17" s="25">
        <v>0</v>
      </c>
      <c r="S17" s="25">
        <v>0</v>
      </c>
      <c r="T17">
        <f t="shared" si="0"/>
        <v>34</v>
      </c>
    </row>
    <row r="18" spans="1:20">
      <c r="A18" s="25">
        <v>15</v>
      </c>
      <c r="B18" s="25">
        <v>8</v>
      </c>
      <c r="C18" s="25">
        <v>0</v>
      </c>
      <c r="D18" s="25">
        <v>19</v>
      </c>
      <c r="E18" s="25">
        <v>0</v>
      </c>
      <c r="F18" s="25">
        <v>11</v>
      </c>
      <c r="G18" s="25">
        <v>0</v>
      </c>
      <c r="H18" s="25">
        <v>0</v>
      </c>
      <c r="I18" s="25">
        <v>0</v>
      </c>
      <c r="J18" s="25">
        <v>1</v>
      </c>
      <c r="K18" s="25">
        <v>0</v>
      </c>
      <c r="L18" s="25">
        <v>1</v>
      </c>
      <c r="M18" s="25">
        <v>1</v>
      </c>
      <c r="N18" s="25">
        <v>0</v>
      </c>
      <c r="O18" s="25">
        <v>0</v>
      </c>
      <c r="P18" s="25">
        <v>0</v>
      </c>
      <c r="Q18" s="25">
        <v>1</v>
      </c>
      <c r="R18" s="25">
        <v>0</v>
      </c>
      <c r="S18" s="25">
        <v>1</v>
      </c>
      <c r="T18">
        <f t="shared" si="0"/>
        <v>43</v>
      </c>
    </row>
    <row r="19" spans="1:20">
      <c r="A19" s="25">
        <v>16</v>
      </c>
      <c r="B19" s="25">
        <v>10</v>
      </c>
      <c r="C19" s="25">
        <v>0</v>
      </c>
      <c r="D19" s="25">
        <v>17</v>
      </c>
      <c r="E19" s="25">
        <v>0</v>
      </c>
      <c r="F19" s="25">
        <v>6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1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2</v>
      </c>
      <c r="T19">
        <f t="shared" si="0"/>
        <v>36</v>
      </c>
    </row>
    <row r="20" spans="1:20">
      <c r="A20" s="25">
        <v>17</v>
      </c>
      <c r="B20" s="25">
        <v>7</v>
      </c>
      <c r="C20" s="25">
        <v>1</v>
      </c>
      <c r="D20" s="25">
        <v>16</v>
      </c>
      <c r="E20" s="25">
        <v>0</v>
      </c>
      <c r="F20" s="25">
        <v>6</v>
      </c>
      <c r="G20" s="25">
        <v>2</v>
      </c>
      <c r="H20" s="25">
        <v>0</v>
      </c>
      <c r="I20" s="25">
        <v>0</v>
      </c>
      <c r="J20" s="25">
        <v>0</v>
      </c>
      <c r="K20" s="25">
        <v>0</v>
      </c>
      <c r="L20" s="25">
        <v>1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>
        <f t="shared" si="0"/>
        <v>33</v>
      </c>
    </row>
    <row r="21" spans="1:20">
      <c r="A21" s="25">
        <v>18</v>
      </c>
      <c r="B21" s="25">
        <v>6</v>
      </c>
      <c r="C21" s="25">
        <v>3</v>
      </c>
      <c r="D21" s="25">
        <v>17</v>
      </c>
      <c r="E21" s="25">
        <v>0</v>
      </c>
      <c r="F21" s="25">
        <v>2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4</v>
      </c>
      <c r="M21" s="25">
        <v>2</v>
      </c>
      <c r="N21" s="25">
        <v>0</v>
      </c>
      <c r="O21" s="25">
        <v>0</v>
      </c>
      <c r="P21" s="25">
        <v>0</v>
      </c>
      <c r="Q21" s="25">
        <v>1</v>
      </c>
      <c r="R21" s="25">
        <v>0</v>
      </c>
      <c r="S21" s="25">
        <v>0</v>
      </c>
      <c r="T21">
        <f t="shared" si="0"/>
        <v>35</v>
      </c>
    </row>
    <row r="22" spans="1:20">
      <c r="A22" s="25">
        <v>19</v>
      </c>
      <c r="B22" s="25">
        <v>9</v>
      </c>
      <c r="C22" s="25">
        <v>2</v>
      </c>
      <c r="D22" s="25">
        <v>31</v>
      </c>
      <c r="E22" s="25">
        <v>0</v>
      </c>
      <c r="F22" s="25">
        <v>8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2</v>
      </c>
      <c r="M22" s="25">
        <v>1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>
        <f t="shared" si="0"/>
        <v>53</v>
      </c>
    </row>
    <row r="23" spans="1:20">
      <c r="A23" s="25">
        <v>20</v>
      </c>
      <c r="B23" s="25">
        <v>4</v>
      </c>
      <c r="C23" s="25">
        <v>1</v>
      </c>
      <c r="D23" s="25">
        <v>18</v>
      </c>
      <c r="E23" s="25">
        <v>0</v>
      </c>
      <c r="F23" s="25">
        <v>5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>
        <f t="shared" si="0"/>
        <v>28</v>
      </c>
    </row>
    <row r="24" spans="1:20">
      <c r="A24" s="25">
        <v>21</v>
      </c>
      <c r="B24" s="25">
        <v>3</v>
      </c>
      <c r="C24" s="25">
        <v>0</v>
      </c>
      <c r="D24" s="25">
        <v>10</v>
      </c>
      <c r="E24" s="25">
        <v>0</v>
      </c>
      <c r="F24" s="25">
        <v>2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>
        <f t="shared" si="0"/>
        <v>15</v>
      </c>
    </row>
    <row r="25" spans="1:20">
      <c r="A25" s="25">
        <v>22</v>
      </c>
      <c r="B25" s="25">
        <v>10</v>
      </c>
      <c r="C25" s="25">
        <v>1</v>
      </c>
      <c r="D25" s="25">
        <v>28</v>
      </c>
      <c r="E25" s="25">
        <v>1</v>
      </c>
      <c r="F25" s="25">
        <v>8</v>
      </c>
      <c r="G25" s="25">
        <v>0</v>
      </c>
      <c r="H25" s="25">
        <v>0</v>
      </c>
      <c r="I25" s="25">
        <v>0</v>
      </c>
      <c r="J25" s="25">
        <v>2</v>
      </c>
      <c r="K25" s="25">
        <v>0</v>
      </c>
      <c r="L25" s="25">
        <v>1</v>
      </c>
      <c r="M25" s="25">
        <v>1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>
        <f t="shared" si="0"/>
        <v>52</v>
      </c>
    </row>
    <row r="26" spans="1:20">
      <c r="A26" s="25">
        <v>23</v>
      </c>
      <c r="B26" s="25">
        <v>14</v>
      </c>
      <c r="C26" s="25">
        <v>3</v>
      </c>
      <c r="D26" s="25">
        <v>25</v>
      </c>
      <c r="E26" s="25">
        <v>1</v>
      </c>
      <c r="F26" s="25">
        <v>5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5</v>
      </c>
      <c r="M26" s="25">
        <v>1</v>
      </c>
      <c r="N26" s="25">
        <v>0</v>
      </c>
      <c r="O26" s="25">
        <v>0</v>
      </c>
      <c r="P26" s="25">
        <v>0</v>
      </c>
      <c r="Q26" s="25">
        <v>1</v>
      </c>
      <c r="R26" s="25">
        <v>0</v>
      </c>
      <c r="S26" s="25">
        <v>0</v>
      </c>
      <c r="T26">
        <f t="shared" si="0"/>
        <v>55</v>
      </c>
    </row>
    <row r="27" spans="1:20">
      <c r="A27" s="25">
        <v>24</v>
      </c>
      <c r="B27" s="25">
        <v>31</v>
      </c>
      <c r="C27" s="25">
        <v>2</v>
      </c>
      <c r="D27" s="25">
        <v>35</v>
      </c>
      <c r="E27" s="25">
        <v>0</v>
      </c>
      <c r="F27" s="25">
        <v>22</v>
      </c>
      <c r="G27" s="25">
        <v>1</v>
      </c>
      <c r="H27" s="25">
        <v>0</v>
      </c>
      <c r="I27" s="25">
        <v>0</v>
      </c>
      <c r="J27" s="25">
        <v>0</v>
      </c>
      <c r="K27" s="25">
        <v>0</v>
      </c>
      <c r="L27" s="25">
        <v>2</v>
      </c>
      <c r="M27" s="25">
        <v>2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>
        <f t="shared" si="0"/>
        <v>95</v>
      </c>
    </row>
    <row r="28" spans="1:20">
      <c r="A28" s="25">
        <v>25</v>
      </c>
      <c r="B28" s="25">
        <v>2</v>
      </c>
      <c r="C28" s="25">
        <v>2</v>
      </c>
      <c r="D28" s="25">
        <v>25</v>
      </c>
      <c r="E28" s="25">
        <v>0</v>
      </c>
      <c r="F28" s="25">
        <v>2</v>
      </c>
      <c r="G28" s="25">
        <v>0</v>
      </c>
      <c r="H28" s="25">
        <v>0</v>
      </c>
      <c r="I28" s="25">
        <v>0</v>
      </c>
      <c r="J28" s="25">
        <v>0</v>
      </c>
      <c r="K28" s="25">
        <v>1</v>
      </c>
      <c r="L28" s="25">
        <v>2</v>
      </c>
      <c r="M28" s="25">
        <v>0</v>
      </c>
      <c r="N28" s="25">
        <v>0</v>
      </c>
      <c r="O28" s="25">
        <v>1</v>
      </c>
      <c r="P28" s="25">
        <v>0</v>
      </c>
      <c r="Q28" s="25">
        <v>2</v>
      </c>
      <c r="R28" s="25">
        <v>0</v>
      </c>
      <c r="S28" s="25">
        <v>2</v>
      </c>
      <c r="T28">
        <f t="shared" si="0"/>
        <v>39</v>
      </c>
    </row>
    <row r="29" spans="1:20">
      <c r="A29" s="25">
        <v>26</v>
      </c>
      <c r="B29" s="25">
        <v>2</v>
      </c>
      <c r="C29" s="25">
        <v>2</v>
      </c>
      <c r="D29" s="25">
        <v>21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2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>
        <f t="shared" si="0"/>
        <v>27</v>
      </c>
    </row>
    <row r="30" spans="1:20">
      <c r="A30" s="25">
        <v>27</v>
      </c>
      <c r="B30" s="25">
        <v>5</v>
      </c>
      <c r="C30" s="25">
        <v>0</v>
      </c>
      <c r="D30" s="25">
        <v>24</v>
      </c>
      <c r="E30" s="25">
        <v>0</v>
      </c>
      <c r="F30" s="25">
        <v>4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5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>
        <f t="shared" si="0"/>
        <v>38</v>
      </c>
    </row>
    <row r="31" spans="1:20">
      <c r="A31" s="25">
        <v>28</v>
      </c>
      <c r="B31" s="25">
        <v>1</v>
      </c>
      <c r="C31" s="25">
        <v>1</v>
      </c>
      <c r="D31" s="25">
        <v>18</v>
      </c>
      <c r="E31" s="25">
        <v>2</v>
      </c>
      <c r="F31" s="25">
        <v>2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1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>
        <f t="shared" si="0"/>
        <v>25</v>
      </c>
    </row>
    <row r="32" spans="1:20">
      <c r="A32" s="25">
        <v>29</v>
      </c>
      <c r="B32" s="25">
        <v>1</v>
      </c>
      <c r="C32" s="25">
        <v>0</v>
      </c>
      <c r="D32" s="25">
        <v>8</v>
      </c>
      <c r="E32" s="25">
        <v>0</v>
      </c>
      <c r="F32" s="25">
        <v>2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4</v>
      </c>
      <c r="M32" s="25">
        <v>0</v>
      </c>
      <c r="N32" s="25">
        <v>0</v>
      </c>
      <c r="O32" s="25">
        <v>1</v>
      </c>
      <c r="P32" s="25">
        <v>0</v>
      </c>
      <c r="Q32" s="25">
        <v>0</v>
      </c>
      <c r="R32" s="25">
        <v>0</v>
      </c>
      <c r="S32" s="25">
        <v>0</v>
      </c>
      <c r="T32">
        <f t="shared" si="0"/>
        <v>16</v>
      </c>
    </row>
    <row r="33" spans="1:20">
      <c r="A33" s="25">
        <v>30</v>
      </c>
      <c r="B33" s="25">
        <v>12</v>
      </c>
      <c r="C33" s="25">
        <v>0</v>
      </c>
      <c r="D33" s="25">
        <v>14</v>
      </c>
      <c r="E33" s="25">
        <v>0</v>
      </c>
      <c r="F33" s="25">
        <v>8</v>
      </c>
      <c r="G33" s="25">
        <v>1</v>
      </c>
      <c r="H33" s="25">
        <v>0</v>
      </c>
      <c r="I33" s="25">
        <v>0</v>
      </c>
      <c r="J33" s="25">
        <v>0</v>
      </c>
      <c r="K33" s="25">
        <v>0</v>
      </c>
      <c r="L33" s="25">
        <v>1</v>
      </c>
      <c r="M33" s="25">
        <v>0</v>
      </c>
      <c r="N33" s="25">
        <v>1</v>
      </c>
      <c r="O33" s="25">
        <v>0</v>
      </c>
      <c r="P33" s="25">
        <v>0</v>
      </c>
      <c r="Q33" s="25">
        <v>3</v>
      </c>
      <c r="R33" s="25">
        <v>0</v>
      </c>
      <c r="S33" s="25">
        <v>0</v>
      </c>
      <c r="T33">
        <f t="shared" si="0"/>
        <v>40</v>
      </c>
    </row>
    <row r="34" spans="1:20">
      <c r="A34" s="25">
        <v>31</v>
      </c>
      <c r="B34" s="25">
        <v>8</v>
      </c>
      <c r="C34" s="25">
        <v>1</v>
      </c>
      <c r="D34" s="25">
        <v>14</v>
      </c>
      <c r="E34" s="25">
        <v>0</v>
      </c>
      <c r="F34" s="25">
        <v>5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2</v>
      </c>
      <c r="N34" s="25">
        <v>0</v>
      </c>
      <c r="O34" s="25">
        <v>0</v>
      </c>
      <c r="P34" s="25">
        <v>0</v>
      </c>
      <c r="Q34" s="25">
        <v>1</v>
      </c>
      <c r="R34" s="25">
        <v>0</v>
      </c>
      <c r="S34" s="25">
        <v>0</v>
      </c>
      <c r="T34">
        <f t="shared" si="0"/>
        <v>31</v>
      </c>
    </row>
    <row r="35" spans="1:20">
      <c r="A35" s="25">
        <v>32</v>
      </c>
      <c r="B35" s="25">
        <v>2</v>
      </c>
      <c r="C35" s="25">
        <v>0</v>
      </c>
      <c r="D35" s="25">
        <v>8</v>
      </c>
      <c r="E35" s="25">
        <v>0</v>
      </c>
      <c r="F35" s="25">
        <v>3</v>
      </c>
      <c r="G35" s="25">
        <v>1</v>
      </c>
      <c r="H35" s="25">
        <v>0</v>
      </c>
      <c r="I35" s="25">
        <v>0</v>
      </c>
      <c r="J35" s="25">
        <v>0</v>
      </c>
      <c r="K35" s="25">
        <v>0</v>
      </c>
      <c r="L35" s="25">
        <v>1</v>
      </c>
      <c r="M35" s="25">
        <v>0</v>
      </c>
      <c r="N35" s="25">
        <v>0</v>
      </c>
      <c r="O35" s="25">
        <v>0</v>
      </c>
      <c r="P35" s="25">
        <v>0</v>
      </c>
      <c r="Q35" s="25">
        <v>2</v>
      </c>
      <c r="R35" s="25">
        <v>0</v>
      </c>
      <c r="S35" s="25">
        <v>0</v>
      </c>
      <c r="T35">
        <f t="shared" si="0"/>
        <v>17</v>
      </c>
    </row>
    <row r="36" spans="1:20">
      <c r="A36" s="25">
        <v>33</v>
      </c>
      <c r="B36" s="25">
        <v>8</v>
      </c>
      <c r="C36" s="25">
        <v>3</v>
      </c>
      <c r="D36" s="25">
        <v>10</v>
      </c>
      <c r="E36" s="25">
        <v>0</v>
      </c>
      <c r="F36" s="25">
        <v>2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3</v>
      </c>
      <c r="P36" s="25">
        <v>0</v>
      </c>
      <c r="Q36" s="25">
        <v>1</v>
      </c>
      <c r="R36" s="25">
        <v>0</v>
      </c>
      <c r="S36" s="25">
        <v>0</v>
      </c>
      <c r="T36">
        <f t="shared" si="0"/>
        <v>27</v>
      </c>
    </row>
    <row r="37" spans="1:20">
      <c r="A37" s="25">
        <v>34</v>
      </c>
      <c r="B37" s="25">
        <v>7</v>
      </c>
      <c r="C37" s="25">
        <v>0</v>
      </c>
      <c r="D37" s="25">
        <v>18</v>
      </c>
      <c r="E37" s="25">
        <v>0</v>
      </c>
      <c r="F37" s="25">
        <v>6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2</v>
      </c>
      <c r="M37" s="25">
        <v>3</v>
      </c>
      <c r="N37" s="25">
        <v>0</v>
      </c>
      <c r="O37" s="25">
        <v>1</v>
      </c>
      <c r="P37" s="25">
        <v>0</v>
      </c>
      <c r="Q37" s="25">
        <v>2</v>
      </c>
      <c r="R37" s="25">
        <v>0</v>
      </c>
      <c r="S37" s="25">
        <v>0</v>
      </c>
      <c r="T37">
        <f t="shared" si="0"/>
        <v>39</v>
      </c>
    </row>
    <row r="38" spans="1:20">
      <c r="A38" s="25">
        <v>35</v>
      </c>
      <c r="B38" s="25">
        <v>2</v>
      </c>
      <c r="C38" s="25">
        <v>0</v>
      </c>
      <c r="D38" s="25">
        <v>20</v>
      </c>
      <c r="E38" s="25">
        <v>0</v>
      </c>
      <c r="F38" s="25">
        <v>1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1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>
        <f t="shared" si="0"/>
        <v>24</v>
      </c>
    </row>
    <row r="39" spans="1:20" ht="25.5">
      <c r="A39" s="26" t="s">
        <v>439</v>
      </c>
      <c r="B39" s="25">
        <f>SUM(B4:B38)</f>
        <v>228</v>
      </c>
      <c r="C39" s="25">
        <f t="shared" ref="C39:S39" si="1">SUM(C4:C38)</f>
        <v>40</v>
      </c>
      <c r="D39" s="25">
        <f t="shared" si="1"/>
        <v>646</v>
      </c>
      <c r="E39" s="25">
        <f t="shared" si="1"/>
        <v>5</v>
      </c>
      <c r="F39" s="25">
        <f t="shared" si="1"/>
        <v>181</v>
      </c>
      <c r="G39" s="25">
        <f t="shared" si="1"/>
        <v>11</v>
      </c>
      <c r="H39" s="25">
        <f t="shared" si="1"/>
        <v>0</v>
      </c>
      <c r="I39" s="25">
        <f t="shared" si="1"/>
        <v>1</v>
      </c>
      <c r="J39" s="25">
        <f t="shared" si="1"/>
        <v>7</v>
      </c>
      <c r="K39" s="25">
        <f t="shared" si="1"/>
        <v>2</v>
      </c>
      <c r="L39" s="25">
        <f t="shared" si="1"/>
        <v>55</v>
      </c>
      <c r="M39" s="25">
        <f t="shared" si="1"/>
        <v>18</v>
      </c>
      <c r="N39" s="25">
        <f t="shared" si="1"/>
        <v>6</v>
      </c>
      <c r="O39" s="25">
        <f t="shared" si="1"/>
        <v>8</v>
      </c>
      <c r="P39" s="25">
        <f t="shared" si="1"/>
        <v>0</v>
      </c>
      <c r="Q39" s="25">
        <f t="shared" si="1"/>
        <v>20</v>
      </c>
      <c r="R39" s="25">
        <f t="shared" si="1"/>
        <v>0</v>
      </c>
      <c r="S39" s="25">
        <f t="shared" si="1"/>
        <v>6</v>
      </c>
    </row>
  </sheetData>
  <sheetProtection algorithmName="SHA-512" hashValue="ZLKtHoQXI5m+vAChUfIzCOyPDtbTHROS5xCybehSMegA8OFC5uYfWnX5BtxW7I9+sTko8HFvCqtPoFb6U5IuVQ==" saltValue="ziVemo0J51UU7SeZZpQmBw==" spinCount="100000" sheet="1" objects="1" scenarios="1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A411B-E41B-426E-BA48-FDECB034F0E6}">
  <dimension ref="A1:T39"/>
  <sheetViews>
    <sheetView workbookViewId="0"/>
  </sheetViews>
  <sheetFormatPr defaultColWidth="10.625" defaultRowHeight="12.75"/>
  <cols>
    <col min="5" max="5" width="13.125" customWidth="1"/>
    <col min="20" max="20" width="14.25" customWidth="1"/>
  </cols>
  <sheetData>
    <row r="1" spans="1:20" ht="24">
      <c r="A1" s="22" t="s">
        <v>88</v>
      </c>
      <c r="B1" s="23">
        <v>1</v>
      </c>
      <c r="C1" s="23">
        <v>2</v>
      </c>
      <c r="D1" s="23">
        <v>3</v>
      </c>
      <c r="E1" s="23">
        <v>4</v>
      </c>
      <c r="F1" s="23">
        <v>5</v>
      </c>
      <c r="G1" s="23">
        <v>6</v>
      </c>
      <c r="H1" s="23">
        <v>7</v>
      </c>
      <c r="I1" s="23">
        <v>8</v>
      </c>
      <c r="J1" s="23">
        <v>9</v>
      </c>
      <c r="K1" s="23">
        <v>10</v>
      </c>
      <c r="L1" s="23">
        <v>11</v>
      </c>
      <c r="M1" s="23">
        <v>12</v>
      </c>
      <c r="N1" s="23">
        <v>13</v>
      </c>
      <c r="O1" s="23">
        <v>14</v>
      </c>
      <c r="P1" s="23">
        <v>15</v>
      </c>
      <c r="Q1" s="23">
        <v>16</v>
      </c>
      <c r="R1" s="23">
        <v>17</v>
      </c>
      <c r="S1" s="23">
        <v>18</v>
      </c>
    </row>
    <row r="2" spans="1:20" ht="27" customHeight="1">
      <c r="A2" s="22" t="s">
        <v>403</v>
      </c>
      <c r="B2" s="24" t="s">
        <v>375</v>
      </c>
      <c r="C2" s="24" t="s">
        <v>376</v>
      </c>
      <c r="D2" s="24" t="s">
        <v>377</v>
      </c>
      <c r="E2" s="24" t="s">
        <v>378</v>
      </c>
      <c r="F2" s="24" t="s">
        <v>379</v>
      </c>
      <c r="G2" s="24" t="s">
        <v>380</v>
      </c>
      <c r="H2" s="24" t="s">
        <v>381</v>
      </c>
      <c r="I2" s="24" t="s">
        <v>382</v>
      </c>
      <c r="J2" s="24" t="s">
        <v>383</v>
      </c>
      <c r="K2" s="24" t="s">
        <v>384</v>
      </c>
      <c r="L2" s="24" t="s">
        <v>385</v>
      </c>
      <c r="M2" s="24" t="s">
        <v>386</v>
      </c>
      <c r="N2" s="24" t="s">
        <v>387</v>
      </c>
      <c r="O2" s="24" t="s">
        <v>101</v>
      </c>
      <c r="P2" s="24" t="s">
        <v>388</v>
      </c>
      <c r="Q2" s="24" t="s">
        <v>389</v>
      </c>
      <c r="R2" s="24" t="s">
        <v>390</v>
      </c>
      <c r="S2" s="24" t="s">
        <v>391</v>
      </c>
    </row>
    <row r="3" spans="1:20" ht="36" customHeight="1">
      <c r="A3" s="22" t="s">
        <v>404</v>
      </c>
      <c r="B3" s="24" t="s">
        <v>434</v>
      </c>
      <c r="C3" s="24" t="s">
        <v>392</v>
      </c>
      <c r="D3" s="24" t="s">
        <v>107</v>
      </c>
      <c r="E3" s="24" t="s">
        <v>435</v>
      </c>
      <c r="F3" s="24" t="s">
        <v>393</v>
      </c>
      <c r="G3" s="24" t="s">
        <v>394</v>
      </c>
      <c r="H3" s="24" t="s">
        <v>395</v>
      </c>
      <c r="I3" s="24" t="s">
        <v>396</v>
      </c>
      <c r="J3" s="24" t="s">
        <v>397</v>
      </c>
      <c r="K3" s="24" t="s">
        <v>139</v>
      </c>
      <c r="L3" s="24" t="s">
        <v>436</v>
      </c>
      <c r="M3" s="24" t="s">
        <v>117</v>
      </c>
      <c r="N3" s="24" t="s">
        <v>418</v>
      </c>
      <c r="O3" s="24" t="s">
        <v>398</v>
      </c>
      <c r="P3" s="24" t="s">
        <v>109</v>
      </c>
      <c r="Q3" s="24" t="s">
        <v>437</v>
      </c>
      <c r="R3" s="24" t="s">
        <v>438</v>
      </c>
      <c r="S3" s="24" t="s">
        <v>399</v>
      </c>
    </row>
    <row r="4" spans="1:20">
      <c r="A4" s="25">
        <v>1</v>
      </c>
      <c r="B4" s="25">
        <v>2</v>
      </c>
      <c r="C4" s="25">
        <v>0</v>
      </c>
      <c r="D4" s="25">
        <v>5</v>
      </c>
      <c r="E4" s="25">
        <v>1</v>
      </c>
      <c r="F4" s="25">
        <v>0</v>
      </c>
      <c r="G4" s="25">
        <v>2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>
        <f>SUM(B4:S4)</f>
        <v>10</v>
      </c>
    </row>
    <row r="5" spans="1:20">
      <c r="A5" s="25">
        <v>2</v>
      </c>
      <c r="B5" s="25">
        <v>0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>
        <f>SUM(B5:S5)</f>
        <v>0</v>
      </c>
    </row>
    <row r="6" spans="1:20">
      <c r="A6" s="25">
        <v>3</v>
      </c>
      <c r="B6" s="25">
        <v>1</v>
      </c>
      <c r="C6" s="25">
        <v>0</v>
      </c>
      <c r="D6" s="25">
        <v>3</v>
      </c>
      <c r="E6" s="25">
        <v>4</v>
      </c>
      <c r="F6" s="25">
        <v>0</v>
      </c>
      <c r="G6" s="25">
        <v>1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>
        <f t="shared" ref="T6:T38" si="0">SUM(B6:S6)</f>
        <v>9</v>
      </c>
    </row>
    <row r="7" spans="1:20">
      <c r="A7" s="25">
        <v>4</v>
      </c>
      <c r="B7" s="25">
        <v>0</v>
      </c>
      <c r="C7" s="25">
        <v>0</v>
      </c>
      <c r="D7" s="25">
        <v>1</v>
      </c>
      <c r="E7" s="25">
        <v>2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5</v>
      </c>
      <c r="T7">
        <f t="shared" si="0"/>
        <v>8</v>
      </c>
    </row>
    <row r="8" spans="1:20">
      <c r="A8" s="25">
        <v>5</v>
      </c>
      <c r="B8" s="25">
        <v>2</v>
      </c>
      <c r="C8" s="25">
        <v>0</v>
      </c>
      <c r="D8" s="25">
        <v>0</v>
      </c>
      <c r="E8" s="25">
        <v>3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2</v>
      </c>
      <c r="T8">
        <f t="shared" si="0"/>
        <v>7</v>
      </c>
    </row>
    <row r="9" spans="1:20">
      <c r="A9" s="25">
        <v>6</v>
      </c>
      <c r="B9" s="25">
        <v>0</v>
      </c>
      <c r="C9" s="25">
        <v>0</v>
      </c>
      <c r="D9" s="25">
        <v>3</v>
      </c>
      <c r="E9" s="25">
        <v>0</v>
      </c>
      <c r="F9" s="25">
        <v>0</v>
      </c>
      <c r="G9" s="25">
        <v>6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2</v>
      </c>
      <c r="Q9" s="25">
        <v>0</v>
      </c>
      <c r="R9" s="25">
        <v>0</v>
      </c>
      <c r="S9" s="25">
        <v>6</v>
      </c>
      <c r="T9">
        <f t="shared" si="0"/>
        <v>17</v>
      </c>
    </row>
    <row r="10" spans="1:20">
      <c r="A10" s="25">
        <v>7</v>
      </c>
      <c r="B10" s="25">
        <v>5</v>
      </c>
      <c r="C10" s="25">
        <v>0</v>
      </c>
      <c r="D10" s="25">
        <v>2</v>
      </c>
      <c r="E10" s="25">
        <v>2</v>
      </c>
      <c r="F10" s="25">
        <v>1</v>
      </c>
      <c r="G10" s="25">
        <v>1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2</v>
      </c>
      <c r="T10">
        <f t="shared" si="0"/>
        <v>13</v>
      </c>
    </row>
    <row r="11" spans="1:20">
      <c r="A11" s="25">
        <v>8</v>
      </c>
      <c r="B11" s="25">
        <v>1</v>
      </c>
      <c r="C11" s="25">
        <v>0</v>
      </c>
      <c r="D11" s="25">
        <v>2</v>
      </c>
      <c r="E11" s="25">
        <v>1</v>
      </c>
      <c r="F11" s="25">
        <v>2</v>
      </c>
      <c r="G11" s="25">
        <v>3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6</v>
      </c>
      <c r="T11">
        <f t="shared" si="0"/>
        <v>15</v>
      </c>
    </row>
    <row r="12" spans="1:20">
      <c r="A12" s="25">
        <v>9</v>
      </c>
      <c r="B12" s="25">
        <v>0</v>
      </c>
      <c r="C12" s="25">
        <v>0</v>
      </c>
      <c r="D12" s="25">
        <v>1</v>
      </c>
      <c r="E12" s="25">
        <v>1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3</v>
      </c>
      <c r="T12">
        <f t="shared" si="0"/>
        <v>5</v>
      </c>
    </row>
    <row r="13" spans="1:20">
      <c r="A13" s="25">
        <v>10</v>
      </c>
      <c r="B13" s="25">
        <v>1</v>
      </c>
      <c r="C13" s="25">
        <v>0</v>
      </c>
      <c r="D13" s="25">
        <v>0</v>
      </c>
      <c r="E13" s="25">
        <v>0</v>
      </c>
      <c r="F13" s="25">
        <v>0</v>
      </c>
      <c r="G13" s="25">
        <v>3</v>
      </c>
      <c r="H13" s="25">
        <v>0</v>
      </c>
      <c r="I13" s="25">
        <v>0</v>
      </c>
      <c r="J13" s="25">
        <v>0</v>
      </c>
      <c r="K13" s="25">
        <v>1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4</v>
      </c>
      <c r="T13">
        <f t="shared" si="0"/>
        <v>9</v>
      </c>
    </row>
    <row r="14" spans="1:20">
      <c r="A14" s="25">
        <v>11</v>
      </c>
      <c r="B14" s="25">
        <v>1</v>
      </c>
      <c r="C14" s="25">
        <v>0</v>
      </c>
      <c r="D14" s="25">
        <v>0</v>
      </c>
      <c r="E14" s="25">
        <v>1</v>
      </c>
      <c r="F14" s="25">
        <v>0</v>
      </c>
      <c r="G14" s="25">
        <v>1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1</v>
      </c>
      <c r="Q14" s="25">
        <v>0</v>
      </c>
      <c r="R14" s="25">
        <v>0</v>
      </c>
      <c r="S14" s="25">
        <v>2</v>
      </c>
      <c r="T14">
        <f t="shared" si="0"/>
        <v>6</v>
      </c>
    </row>
    <row r="15" spans="1:20">
      <c r="A15" s="25">
        <v>12</v>
      </c>
      <c r="B15" s="25">
        <v>1</v>
      </c>
      <c r="C15" s="25">
        <v>0</v>
      </c>
      <c r="D15" s="25">
        <v>1</v>
      </c>
      <c r="E15" s="25">
        <v>0</v>
      </c>
      <c r="F15" s="25">
        <v>0</v>
      </c>
      <c r="G15" s="25">
        <v>3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3</v>
      </c>
      <c r="T15">
        <f t="shared" si="0"/>
        <v>8</v>
      </c>
    </row>
    <row r="16" spans="1:20">
      <c r="A16" s="25">
        <v>13</v>
      </c>
      <c r="B16" s="25">
        <v>0</v>
      </c>
      <c r="C16" s="25">
        <v>0</v>
      </c>
      <c r="D16" s="25">
        <v>3</v>
      </c>
      <c r="E16" s="25">
        <v>0</v>
      </c>
      <c r="F16" s="25">
        <v>1</v>
      </c>
      <c r="G16" s="25">
        <v>1</v>
      </c>
      <c r="H16" s="25">
        <v>0</v>
      </c>
      <c r="I16" s="25">
        <v>0</v>
      </c>
      <c r="J16" s="25">
        <v>0</v>
      </c>
      <c r="K16" s="25">
        <v>1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2</v>
      </c>
      <c r="T16">
        <f t="shared" si="0"/>
        <v>8</v>
      </c>
    </row>
    <row r="17" spans="1:20">
      <c r="A17" s="25">
        <v>14</v>
      </c>
      <c r="B17" s="25">
        <v>4</v>
      </c>
      <c r="C17" s="25">
        <v>0</v>
      </c>
      <c r="D17" s="25">
        <v>5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1</v>
      </c>
      <c r="T17">
        <f t="shared" si="0"/>
        <v>10</v>
      </c>
    </row>
    <row r="18" spans="1:20">
      <c r="A18" s="25">
        <v>15</v>
      </c>
      <c r="B18" s="25">
        <v>3</v>
      </c>
      <c r="C18" s="25">
        <v>2</v>
      </c>
      <c r="D18" s="25">
        <v>0</v>
      </c>
      <c r="E18" s="25">
        <v>0</v>
      </c>
      <c r="F18" s="25">
        <v>2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2</v>
      </c>
      <c r="T18">
        <f t="shared" si="0"/>
        <v>9</v>
      </c>
    </row>
    <row r="19" spans="1:20">
      <c r="A19" s="25">
        <v>16</v>
      </c>
      <c r="B19" s="25">
        <v>0</v>
      </c>
      <c r="C19" s="25">
        <v>0</v>
      </c>
      <c r="D19" s="25">
        <v>2</v>
      </c>
      <c r="E19" s="25">
        <v>0</v>
      </c>
      <c r="F19" s="25">
        <v>0</v>
      </c>
      <c r="G19" s="25">
        <v>1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>
        <f t="shared" si="0"/>
        <v>3</v>
      </c>
    </row>
    <row r="20" spans="1:20">
      <c r="A20" s="25">
        <v>17</v>
      </c>
      <c r="B20" s="25">
        <v>0</v>
      </c>
      <c r="C20" s="25">
        <v>0</v>
      </c>
      <c r="D20" s="25">
        <v>2</v>
      </c>
      <c r="E20" s="25">
        <v>4</v>
      </c>
      <c r="F20" s="25">
        <v>0</v>
      </c>
      <c r="G20" s="25">
        <v>2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3</v>
      </c>
      <c r="T20">
        <f t="shared" si="0"/>
        <v>11</v>
      </c>
    </row>
    <row r="21" spans="1:20">
      <c r="A21" s="25">
        <v>18</v>
      </c>
      <c r="B21" s="25">
        <v>4</v>
      </c>
      <c r="C21" s="25">
        <v>0</v>
      </c>
      <c r="D21" s="25">
        <v>1</v>
      </c>
      <c r="E21" s="25">
        <v>0</v>
      </c>
      <c r="F21" s="25">
        <v>0</v>
      </c>
      <c r="G21" s="25">
        <v>1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1</v>
      </c>
      <c r="T21">
        <f t="shared" si="0"/>
        <v>7</v>
      </c>
    </row>
    <row r="22" spans="1:20">
      <c r="A22" s="25">
        <v>19</v>
      </c>
      <c r="B22" s="25">
        <v>0</v>
      </c>
      <c r="C22" s="25">
        <v>0</v>
      </c>
      <c r="D22" s="25">
        <v>3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>
        <f t="shared" si="0"/>
        <v>3</v>
      </c>
    </row>
    <row r="23" spans="1:20">
      <c r="A23" s="25">
        <v>20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1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>
        <f t="shared" si="0"/>
        <v>1</v>
      </c>
    </row>
    <row r="24" spans="1:20">
      <c r="A24" s="25">
        <v>21</v>
      </c>
      <c r="B24" s="25">
        <v>1</v>
      </c>
      <c r="C24" s="25">
        <v>0</v>
      </c>
      <c r="D24" s="25">
        <v>3</v>
      </c>
      <c r="E24" s="25">
        <v>2</v>
      </c>
      <c r="F24" s="25">
        <v>1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>
        <f t="shared" si="0"/>
        <v>7</v>
      </c>
    </row>
    <row r="25" spans="1:20">
      <c r="A25" s="25">
        <v>22</v>
      </c>
      <c r="B25" s="25">
        <v>3</v>
      </c>
      <c r="C25" s="25">
        <v>0</v>
      </c>
      <c r="D25" s="25">
        <v>0</v>
      </c>
      <c r="E25" s="25">
        <v>0</v>
      </c>
      <c r="F25" s="25">
        <v>0</v>
      </c>
      <c r="G25" s="25">
        <v>2</v>
      </c>
      <c r="H25" s="25">
        <v>0</v>
      </c>
      <c r="I25" s="25">
        <v>0</v>
      </c>
      <c r="J25" s="25">
        <v>1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2</v>
      </c>
      <c r="S25" s="25">
        <v>0</v>
      </c>
      <c r="T25">
        <f t="shared" si="0"/>
        <v>8</v>
      </c>
    </row>
    <row r="26" spans="1:20">
      <c r="A26" s="25">
        <v>23</v>
      </c>
      <c r="B26" s="25">
        <v>4</v>
      </c>
      <c r="C26" s="25">
        <v>0</v>
      </c>
      <c r="D26" s="25">
        <v>1</v>
      </c>
      <c r="E26" s="25">
        <v>0</v>
      </c>
      <c r="F26" s="25">
        <v>0</v>
      </c>
      <c r="G26" s="25">
        <v>1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>
        <f t="shared" si="0"/>
        <v>6</v>
      </c>
    </row>
    <row r="27" spans="1:20">
      <c r="A27" s="25">
        <v>24</v>
      </c>
      <c r="B27" s="25">
        <v>1</v>
      </c>
      <c r="C27" s="25">
        <v>0</v>
      </c>
      <c r="D27" s="25">
        <v>0</v>
      </c>
      <c r="E27" s="25">
        <v>1</v>
      </c>
      <c r="F27" s="25">
        <v>0</v>
      </c>
      <c r="G27" s="25">
        <v>1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>
        <f t="shared" si="0"/>
        <v>3</v>
      </c>
    </row>
    <row r="28" spans="1:20">
      <c r="A28" s="25">
        <v>25</v>
      </c>
      <c r="B28" s="25">
        <v>0</v>
      </c>
      <c r="C28" s="25">
        <v>0</v>
      </c>
      <c r="D28" s="25">
        <v>2</v>
      </c>
      <c r="E28" s="25">
        <v>0</v>
      </c>
      <c r="F28" s="25">
        <v>1</v>
      </c>
      <c r="G28" s="25">
        <v>1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2</v>
      </c>
      <c r="T28">
        <f t="shared" si="0"/>
        <v>6</v>
      </c>
    </row>
    <row r="29" spans="1:20">
      <c r="A29" s="25">
        <v>26</v>
      </c>
      <c r="B29" s="25">
        <v>1</v>
      </c>
      <c r="C29" s="25">
        <v>0</v>
      </c>
      <c r="D29" s="25">
        <v>0</v>
      </c>
      <c r="E29" s="25">
        <v>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4</v>
      </c>
      <c r="T29">
        <f t="shared" si="0"/>
        <v>6</v>
      </c>
    </row>
    <row r="30" spans="1:20">
      <c r="A30" s="25">
        <v>27</v>
      </c>
      <c r="B30" s="25">
        <v>0</v>
      </c>
      <c r="C30" s="25">
        <v>0</v>
      </c>
      <c r="D30" s="25">
        <v>4</v>
      </c>
      <c r="E30" s="25">
        <v>1</v>
      </c>
      <c r="F30" s="25">
        <v>0</v>
      </c>
      <c r="G30" s="25">
        <v>4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5</v>
      </c>
      <c r="T30">
        <f t="shared" si="0"/>
        <v>14</v>
      </c>
    </row>
    <row r="31" spans="1:20">
      <c r="A31" s="25">
        <v>28</v>
      </c>
      <c r="B31" s="25">
        <v>1</v>
      </c>
      <c r="C31" s="25">
        <v>0</v>
      </c>
      <c r="D31" s="25">
        <v>1</v>
      </c>
      <c r="E31" s="25">
        <v>1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4</v>
      </c>
      <c r="T31">
        <f t="shared" si="0"/>
        <v>7</v>
      </c>
    </row>
    <row r="32" spans="1:20">
      <c r="A32" s="25">
        <v>29</v>
      </c>
      <c r="B32" s="25">
        <v>0</v>
      </c>
      <c r="C32" s="25">
        <v>0</v>
      </c>
      <c r="D32" s="25">
        <v>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>
        <f t="shared" si="0"/>
        <v>3</v>
      </c>
    </row>
    <row r="33" spans="1:20">
      <c r="A33" s="25">
        <v>30</v>
      </c>
      <c r="B33" s="25">
        <v>0</v>
      </c>
      <c r="C33" s="25">
        <v>0</v>
      </c>
      <c r="D33" s="25">
        <v>0</v>
      </c>
      <c r="E33" s="25">
        <v>3</v>
      </c>
      <c r="F33" s="25">
        <v>0</v>
      </c>
      <c r="G33" s="25">
        <v>1</v>
      </c>
      <c r="H33" s="25">
        <v>1</v>
      </c>
      <c r="I33" s="25">
        <v>0</v>
      </c>
      <c r="J33" s="25">
        <v>0</v>
      </c>
      <c r="K33" s="25">
        <v>0</v>
      </c>
      <c r="L33" s="25">
        <v>0</v>
      </c>
      <c r="M33" s="25">
        <v>1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4</v>
      </c>
      <c r="T33">
        <f t="shared" si="0"/>
        <v>10</v>
      </c>
    </row>
    <row r="34" spans="1:20">
      <c r="A34" s="25">
        <v>31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2</v>
      </c>
      <c r="Q34" s="25">
        <v>0</v>
      </c>
      <c r="R34" s="25">
        <v>0</v>
      </c>
      <c r="S34" s="25">
        <v>1</v>
      </c>
      <c r="T34">
        <f t="shared" si="0"/>
        <v>3</v>
      </c>
    </row>
    <row r="35" spans="1:20">
      <c r="A35" s="25">
        <v>32</v>
      </c>
      <c r="B35" s="25">
        <v>1</v>
      </c>
      <c r="C35" s="25">
        <v>0</v>
      </c>
      <c r="D35" s="25">
        <v>4</v>
      </c>
      <c r="E35" s="25">
        <v>0</v>
      </c>
      <c r="F35" s="25">
        <v>0</v>
      </c>
      <c r="G35" s="25">
        <v>2</v>
      </c>
      <c r="H35" s="25">
        <v>1</v>
      </c>
      <c r="I35" s="25">
        <v>1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2</v>
      </c>
      <c r="T35">
        <f t="shared" si="0"/>
        <v>11</v>
      </c>
    </row>
    <row r="36" spans="1:20">
      <c r="A36" s="25">
        <v>33</v>
      </c>
      <c r="B36" s="25">
        <v>0</v>
      </c>
      <c r="C36" s="25">
        <v>0</v>
      </c>
      <c r="D36" s="25">
        <v>2</v>
      </c>
      <c r="E36" s="25">
        <v>4</v>
      </c>
      <c r="F36" s="25">
        <v>0</v>
      </c>
      <c r="G36" s="25">
        <v>1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1</v>
      </c>
      <c r="O36" s="25">
        <v>0</v>
      </c>
      <c r="P36" s="25">
        <v>0</v>
      </c>
      <c r="Q36" s="25">
        <v>0</v>
      </c>
      <c r="R36" s="25">
        <v>1</v>
      </c>
      <c r="S36" s="25">
        <v>4</v>
      </c>
      <c r="T36">
        <f t="shared" si="0"/>
        <v>13</v>
      </c>
    </row>
    <row r="37" spans="1:20">
      <c r="A37" s="25">
        <v>34</v>
      </c>
      <c r="B37" s="25">
        <v>3</v>
      </c>
      <c r="C37" s="25">
        <v>0</v>
      </c>
      <c r="D37" s="25">
        <v>3</v>
      </c>
      <c r="E37" s="25">
        <v>0</v>
      </c>
      <c r="F37" s="25">
        <v>1</v>
      </c>
      <c r="G37" s="25">
        <v>3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3</v>
      </c>
      <c r="T37">
        <f t="shared" si="0"/>
        <v>13</v>
      </c>
    </row>
    <row r="38" spans="1:20">
      <c r="A38" s="25">
        <v>35</v>
      </c>
      <c r="B38" s="25">
        <v>2</v>
      </c>
      <c r="C38" s="25">
        <v>0</v>
      </c>
      <c r="D38" s="25">
        <v>0</v>
      </c>
      <c r="E38" s="25">
        <v>0</v>
      </c>
      <c r="F38" s="25">
        <v>0</v>
      </c>
      <c r="G38" s="25">
        <v>1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2</v>
      </c>
      <c r="T38">
        <f t="shared" si="0"/>
        <v>5</v>
      </c>
    </row>
    <row r="39" spans="1:20" ht="25.5">
      <c r="A39" s="26" t="s">
        <v>439</v>
      </c>
      <c r="B39" s="25">
        <f>SUM(B4:B38)</f>
        <v>42</v>
      </c>
      <c r="C39" s="25">
        <f t="shared" ref="C39:S39" si="1">SUM(C4:C38)</f>
        <v>2</v>
      </c>
      <c r="D39" s="25">
        <f t="shared" si="1"/>
        <v>57</v>
      </c>
      <c r="E39" s="25">
        <f t="shared" si="1"/>
        <v>32</v>
      </c>
      <c r="F39" s="25">
        <f t="shared" si="1"/>
        <v>9</v>
      </c>
      <c r="G39" s="25">
        <f t="shared" si="1"/>
        <v>43</v>
      </c>
      <c r="H39" s="25">
        <f t="shared" si="1"/>
        <v>2</v>
      </c>
      <c r="I39" s="25">
        <f t="shared" si="1"/>
        <v>1</v>
      </c>
      <c r="J39" s="25">
        <f t="shared" si="1"/>
        <v>1</v>
      </c>
      <c r="K39" s="25">
        <f t="shared" si="1"/>
        <v>2</v>
      </c>
      <c r="L39" s="25">
        <f t="shared" si="1"/>
        <v>0</v>
      </c>
      <c r="M39" s="25">
        <f t="shared" si="1"/>
        <v>1</v>
      </c>
      <c r="N39" s="25">
        <f t="shared" si="1"/>
        <v>1</v>
      </c>
      <c r="O39" s="25">
        <f t="shared" si="1"/>
        <v>0</v>
      </c>
      <c r="P39" s="25">
        <f t="shared" si="1"/>
        <v>5</v>
      </c>
      <c r="Q39" s="25">
        <f t="shared" si="1"/>
        <v>0</v>
      </c>
      <c r="R39" s="25">
        <f t="shared" si="1"/>
        <v>3</v>
      </c>
      <c r="S39" s="25">
        <f t="shared" si="1"/>
        <v>73</v>
      </c>
    </row>
  </sheetData>
  <sheetProtection algorithmName="SHA-512" hashValue="CKmsiUAVCUXlM+gxm2lb9m1p2HT2wK8R7BybE8f7gdZcNgAecXSJwQlIV8qx75Wsz2IIV8YnzB5ABtUaaV7PiA==" saltValue="NsX6OWQ8P2stsYVH1VvVI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Affluenza</vt:lpstr>
      <vt:lpstr>Voti Totali Liste</vt:lpstr>
      <vt:lpstr>Voti Liste per Sezione</vt:lpstr>
      <vt:lpstr>LEGA SALVINI</vt:lpstr>
      <vt:lpstr>FRATELLI D'ITALIA</vt:lpstr>
      <vt:lpstr>ALTERNATIVA POPOLARE</vt:lpstr>
      <vt:lpstr>PARTITO DEMOCRATICO</vt:lpstr>
      <vt:lpstr>PACE TERRA DIGNITA</vt:lpstr>
      <vt:lpstr>LIBERTA</vt:lpstr>
      <vt:lpstr>FORZA ITALIA</vt:lpstr>
      <vt:lpstr>MOVIMENTO 5 STELLE</vt:lpstr>
      <vt:lpstr>AZIONE SIAMO EUROPEI</vt:lpstr>
      <vt:lpstr>PARTITO ANIMALISTA</vt:lpstr>
      <vt:lpstr>ALLEANZA VERDI E SINISTRA</vt:lpstr>
      <vt:lpstr>STATI UNITI D'EUROPA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Fenza Gennaro</dc:creator>
  <cp:lastModifiedBy>De Fenza Gennaro</cp:lastModifiedBy>
  <cp:lastPrinted>2024-06-09T21:32:36Z</cp:lastPrinted>
  <dcterms:created xsi:type="dcterms:W3CDTF">2024-05-23T12:32:18Z</dcterms:created>
  <dcterms:modified xsi:type="dcterms:W3CDTF">2024-06-20T14:43:24Z</dcterms:modified>
</cp:coreProperties>
</file>